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erver\Life\PROGETTI PROMOZIONE 2025\2_GARA SELEZIONE OE\"/>
    </mc:Choice>
  </mc:AlternateContent>
  <xr:revisionPtr revIDLastSave="0" documentId="13_ncr:1_{004C5C03-4D18-4551-A9B8-34F5299791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STRALIA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3" i="15" l="1"/>
  <c r="G163" i="15"/>
  <c r="D163" i="15"/>
  <c r="J161" i="15"/>
  <c r="G161" i="15"/>
  <c r="D161" i="15"/>
  <c r="J143" i="15" l="1"/>
  <c r="G143" i="15"/>
  <c r="D143" i="15"/>
  <c r="D142" i="15"/>
  <c r="D141" i="15"/>
  <c r="D140" i="15"/>
  <c r="J131" i="15"/>
  <c r="J130" i="15"/>
  <c r="J129" i="15"/>
  <c r="J128" i="15"/>
  <c r="J127" i="15"/>
  <c r="G131" i="15"/>
  <c r="G130" i="15"/>
  <c r="G129" i="15"/>
  <c r="G128" i="15"/>
  <c r="J118" i="15"/>
  <c r="J117" i="15"/>
  <c r="J116" i="15"/>
  <c r="J115" i="15"/>
  <c r="J114" i="15"/>
  <c r="G119" i="15"/>
  <c r="G117" i="15"/>
  <c r="G116" i="15"/>
  <c r="G115" i="15"/>
  <c r="G114" i="15"/>
  <c r="D119" i="15"/>
  <c r="D118" i="15"/>
  <c r="D117" i="15"/>
  <c r="D116" i="15"/>
  <c r="D115" i="15"/>
  <c r="D114" i="15"/>
  <c r="D121" i="15"/>
  <c r="J90" i="15"/>
  <c r="J89" i="15"/>
  <c r="J88" i="15"/>
  <c r="J87" i="15"/>
  <c r="J86" i="15"/>
  <c r="J85" i="15"/>
  <c r="J84" i="15"/>
  <c r="J83" i="15"/>
  <c r="J82" i="15"/>
  <c r="J81" i="15"/>
  <c r="G90" i="15"/>
  <c r="G89" i="15"/>
  <c r="G88" i="15"/>
  <c r="G87" i="15"/>
  <c r="G86" i="15"/>
  <c r="G85" i="15"/>
  <c r="G84" i="15"/>
  <c r="G83" i="15"/>
  <c r="G82" i="15"/>
  <c r="J92" i="15" l="1"/>
  <c r="D144" i="15"/>
  <c r="D146" i="15" s="1"/>
  <c r="J160" i="15"/>
  <c r="G160" i="15"/>
  <c r="D160" i="15"/>
  <c r="J158" i="15"/>
  <c r="G158" i="15"/>
  <c r="D158" i="15"/>
  <c r="J157" i="15"/>
  <c r="G157" i="15"/>
  <c r="D157" i="15"/>
  <c r="J156" i="15"/>
  <c r="G156" i="15"/>
  <c r="D156" i="15"/>
  <c r="D134" i="15"/>
  <c r="D148" i="15" s="1"/>
  <c r="D132" i="15"/>
  <c r="D131" i="15"/>
  <c r="D130" i="15"/>
  <c r="D128" i="15"/>
  <c r="D127" i="15"/>
  <c r="J159" i="15" l="1"/>
  <c r="J162" i="15" s="1"/>
  <c r="J164" i="15" s="1"/>
  <c r="K163" i="15"/>
  <c r="D159" i="15"/>
  <c r="D162" i="15" s="1"/>
  <c r="G159" i="15"/>
  <c r="G162" i="15" s="1"/>
  <c r="G164" i="15" s="1"/>
  <c r="D133" i="15"/>
  <c r="D135" i="15" s="1"/>
  <c r="K160" i="15"/>
  <c r="K159" i="15" l="1"/>
  <c r="D164" i="15"/>
  <c r="K164" i="15" s="1"/>
  <c r="K162" i="15"/>
  <c r="K161" i="15" l="1"/>
  <c r="D93" i="15"/>
  <c r="D90" i="15"/>
  <c r="D89" i="15"/>
  <c r="D88" i="15"/>
  <c r="D87" i="15"/>
  <c r="D86" i="15"/>
  <c r="D85" i="15"/>
  <c r="D84" i="15"/>
  <c r="D83" i="15"/>
  <c r="D82" i="15"/>
  <c r="D81" i="15"/>
  <c r="D70" i="15"/>
  <c r="D68" i="15"/>
  <c r="D67" i="15"/>
  <c r="D66" i="15"/>
  <c r="D65" i="15"/>
  <c r="D59" i="15"/>
  <c r="D57" i="15"/>
  <c r="D56" i="15"/>
  <c r="D55" i="15"/>
  <c r="D44" i="15"/>
  <c r="D42" i="15"/>
  <c r="D41" i="15"/>
  <c r="D40" i="15"/>
  <c r="D29" i="15"/>
  <c r="D27" i="15"/>
  <c r="D26" i="15"/>
  <c r="D25" i="15"/>
  <c r="D24" i="15"/>
  <c r="D18" i="15"/>
  <c r="D16" i="15"/>
  <c r="D15" i="15"/>
  <c r="D14" i="15"/>
  <c r="D13" i="15"/>
  <c r="D12" i="15"/>
  <c r="D92" i="15" l="1"/>
  <c r="D94" i="15" s="1"/>
  <c r="D73" i="15"/>
  <c r="D47" i="15"/>
  <c r="D32" i="15"/>
  <c r="D28" i="15"/>
  <c r="D30" i="15" s="1"/>
  <c r="D58" i="15"/>
  <c r="D60" i="15" s="1"/>
  <c r="D17" i="15"/>
  <c r="D69" i="15"/>
  <c r="D71" i="15" s="1"/>
  <c r="D43" i="15"/>
  <c r="D46" i="15" s="1"/>
  <c r="D31" i="15" l="1"/>
  <c r="D33" i="15" s="1"/>
  <c r="D45" i="15"/>
  <c r="D19" i="15"/>
  <c r="D72" i="15"/>
  <c r="D120" i="15"/>
  <c r="J145" i="15"/>
  <c r="G145" i="15"/>
  <c r="J142" i="15"/>
  <c r="G142" i="15"/>
  <c r="J141" i="15"/>
  <c r="G141" i="15"/>
  <c r="J140" i="15"/>
  <c r="G140" i="15"/>
  <c r="J134" i="15"/>
  <c r="G134" i="15"/>
  <c r="J132" i="15"/>
  <c r="J133" i="15" s="1"/>
  <c r="G132" i="15"/>
  <c r="G127" i="15"/>
  <c r="J121" i="15"/>
  <c r="G121" i="15"/>
  <c r="J119" i="15"/>
  <c r="J120" i="15" s="1"/>
  <c r="G118" i="15"/>
  <c r="G120" i="15" s="1"/>
  <c r="J103" i="15"/>
  <c r="G103" i="15"/>
  <c r="D103" i="15"/>
  <c r="J101" i="15"/>
  <c r="G101" i="15"/>
  <c r="D101" i="15"/>
  <c r="J100" i="15"/>
  <c r="G100" i="15"/>
  <c r="D100" i="15"/>
  <c r="J99" i="15"/>
  <c r="G99" i="15"/>
  <c r="D99" i="15"/>
  <c r="J93" i="15"/>
  <c r="J94" i="15" s="1"/>
  <c r="G93" i="15"/>
  <c r="G81" i="15"/>
  <c r="G92" i="15" s="1"/>
  <c r="J70" i="15"/>
  <c r="G70" i="15"/>
  <c r="J68" i="15"/>
  <c r="G68" i="15"/>
  <c r="J67" i="15"/>
  <c r="G67" i="15"/>
  <c r="J65" i="15"/>
  <c r="G65" i="15"/>
  <c r="J59" i="15"/>
  <c r="G59" i="15"/>
  <c r="J57" i="15"/>
  <c r="G57" i="15"/>
  <c r="J56" i="15"/>
  <c r="G56" i="15"/>
  <c r="J55" i="15"/>
  <c r="G55" i="15"/>
  <c r="J44" i="15"/>
  <c r="G44" i="15"/>
  <c r="J42" i="15"/>
  <c r="G42" i="15"/>
  <c r="J41" i="15"/>
  <c r="G41" i="15"/>
  <c r="J40" i="15"/>
  <c r="G40" i="15"/>
  <c r="J29" i="15"/>
  <c r="G29" i="15"/>
  <c r="J27" i="15"/>
  <c r="G27" i="15"/>
  <c r="J25" i="15"/>
  <c r="G25" i="15"/>
  <c r="J24" i="15"/>
  <c r="G24" i="15"/>
  <c r="J18" i="15"/>
  <c r="G18" i="15"/>
  <c r="J14" i="15"/>
  <c r="G14" i="15"/>
  <c r="J13" i="15"/>
  <c r="G13" i="15"/>
  <c r="J12" i="15"/>
  <c r="G12" i="15"/>
  <c r="G148" i="15" l="1"/>
  <c r="J148" i="15"/>
  <c r="J122" i="15"/>
  <c r="J135" i="15"/>
  <c r="G122" i="15"/>
  <c r="D147" i="15"/>
  <c r="D149" i="15" s="1"/>
  <c r="D122" i="15"/>
  <c r="D106" i="15"/>
  <c r="G106" i="15"/>
  <c r="J106" i="15"/>
  <c r="G94" i="15"/>
  <c r="G73" i="15"/>
  <c r="J73" i="15"/>
  <c r="G47" i="15"/>
  <c r="J47" i="15"/>
  <c r="G32" i="15"/>
  <c r="J32" i="15"/>
  <c r="G144" i="15"/>
  <c r="G146" i="15" s="1"/>
  <c r="J144" i="15"/>
  <c r="J147" i="15" s="1"/>
  <c r="G133" i="15"/>
  <c r="G135" i="15" s="1"/>
  <c r="G28" i="15"/>
  <c r="G30" i="15" s="1"/>
  <c r="G17" i="15"/>
  <c r="J17" i="15"/>
  <c r="J28" i="15"/>
  <c r="J30" i="15" s="1"/>
  <c r="K44" i="15"/>
  <c r="G69" i="15"/>
  <c r="G71" i="15" s="1"/>
  <c r="K18" i="15"/>
  <c r="J43" i="15"/>
  <c r="J46" i="15" s="1"/>
  <c r="J58" i="15"/>
  <c r="J60" i="15" s="1"/>
  <c r="K93" i="15"/>
  <c r="D102" i="15"/>
  <c r="D105" i="15" s="1"/>
  <c r="G102" i="15"/>
  <c r="G104" i="15" s="1"/>
  <c r="G43" i="15"/>
  <c r="G46" i="15" s="1"/>
  <c r="G58" i="15"/>
  <c r="G60" i="15" s="1"/>
  <c r="J69" i="15"/>
  <c r="J71" i="15" s="1"/>
  <c r="J102" i="15"/>
  <c r="J104" i="15" s="1"/>
  <c r="K103" i="15"/>
  <c r="K59" i="15"/>
  <c r="K70" i="15"/>
  <c r="K121" i="15"/>
  <c r="K134" i="15"/>
  <c r="K145" i="15"/>
  <c r="K29" i="15"/>
  <c r="J146" i="15" l="1"/>
  <c r="D104" i="15"/>
  <c r="K32" i="15"/>
  <c r="J45" i="15"/>
  <c r="G45" i="15"/>
  <c r="J19" i="15"/>
  <c r="J31" i="15"/>
  <c r="J33" i="15" s="1"/>
  <c r="G19" i="15"/>
  <c r="G31" i="15"/>
  <c r="G33" i="15" s="1"/>
  <c r="G147" i="15"/>
  <c r="G149" i="15" s="1"/>
  <c r="K58" i="15"/>
  <c r="G72" i="15"/>
  <c r="G74" i="15" s="1"/>
  <c r="J72" i="15"/>
  <c r="J74" i="15" s="1"/>
  <c r="K17" i="15"/>
  <c r="K104" i="15"/>
  <c r="J48" i="15"/>
  <c r="K28" i="15"/>
  <c r="G48" i="15"/>
  <c r="K47" i="15"/>
  <c r="K30" i="15"/>
  <c r="K120" i="15"/>
  <c r="K122" i="15"/>
  <c r="K144" i="15"/>
  <c r="K73" i="15"/>
  <c r="K71" i="15"/>
  <c r="K133" i="15"/>
  <c r="K43" i="15"/>
  <c r="K135" i="15"/>
  <c r="D74" i="15"/>
  <c r="K92" i="15"/>
  <c r="K106" i="15"/>
  <c r="J105" i="15"/>
  <c r="J107" i="15" s="1"/>
  <c r="G105" i="15"/>
  <c r="G107" i="15" s="1"/>
  <c r="K94" i="15"/>
  <c r="K69" i="15"/>
  <c r="K102" i="15"/>
  <c r="D107" i="15"/>
  <c r="K148" i="15"/>
  <c r="J149" i="15"/>
  <c r="K146" i="15" l="1"/>
  <c r="K45" i="15"/>
  <c r="K60" i="15"/>
  <c r="K72" i="15"/>
  <c r="K105" i="15"/>
  <c r="K107" i="15" s="1"/>
  <c r="K19" i="15"/>
  <c r="K149" i="15"/>
  <c r="K74" i="15"/>
  <c r="K46" i="15"/>
  <c r="D48" i="15"/>
  <c r="K48" i="15" s="1"/>
  <c r="K147" i="15"/>
  <c r="K31" i="15"/>
  <c r="K33" i="15" s="1"/>
</calcChain>
</file>

<file path=xl/sharedStrings.xml><?xml version="1.0" encoding="utf-8"?>
<sst xmlns="http://schemas.openxmlformats.org/spreadsheetml/2006/main" count="190" uniqueCount="155">
  <si>
    <t>DETAILED BUDGET TABLE: ACTIVITIES + FEE</t>
  </si>
  <si>
    <t>Headings</t>
  </si>
  <si>
    <t>Year 1</t>
  </si>
  <si>
    <t>Year 2</t>
  </si>
  <si>
    <t>Year 3</t>
  </si>
  <si>
    <t>Total 3 years</t>
  </si>
  <si>
    <t>2. Public relations</t>
  </si>
  <si>
    <t>Result indicators</t>
  </si>
  <si>
    <t>Budget analysis</t>
  </si>
  <si>
    <t>Total activity 2.1</t>
  </si>
  <si>
    <t>2.1 Continuous PR Office</t>
  </si>
  <si>
    <t>3. Website, social media</t>
  </si>
  <si>
    <t>3.1 Website setup, updating, maintenance</t>
  </si>
  <si>
    <t>Total activity 2.2</t>
  </si>
  <si>
    <t>Total activity 3.1</t>
  </si>
  <si>
    <t>4. Advertising</t>
  </si>
  <si>
    <t>4.1 Print</t>
  </si>
  <si>
    <t>Total activity 4.1</t>
  </si>
  <si>
    <t>5. Communication tools</t>
  </si>
  <si>
    <t>5.1 Publications, media kits, promotional merchandise</t>
  </si>
  <si>
    <t>Total activity 5.1</t>
  </si>
  <si>
    <t>5.2 Promotional videos</t>
  </si>
  <si>
    <t>Total activity 5.2</t>
  </si>
  <si>
    <t>6. Events</t>
  </si>
  <si>
    <t>Total activity 6.1</t>
  </si>
  <si>
    <t>6.2 Seminars, workshops, B2B meeting, trainings for trade/cooks, activities in schools</t>
  </si>
  <si>
    <t>Total activity 6.2</t>
  </si>
  <si>
    <t>Total activity 6.3</t>
  </si>
  <si>
    <t>Number or quantity</t>
  </si>
  <si>
    <t>Unit value</t>
  </si>
  <si>
    <t>Total</t>
  </si>
  <si>
    <t>4.4 Online</t>
  </si>
  <si>
    <t xml:space="preserve">6.1 Stands at trade fairs </t>
  </si>
  <si>
    <t>Total activity 4.4</t>
  </si>
  <si>
    <t>Total Activity 3.1 Implementing Body FEE</t>
  </si>
  <si>
    <t>Total Activity 4.1 Implementing Body FEE</t>
  </si>
  <si>
    <t>Total Activity 4.4 Implementing Body FEE</t>
  </si>
  <si>
    <t>Total Activity 5.2 Implementing Body FEE</t>
  </si>
  <si>
    <t>Total Activity 6.2 Implementing Body FEE</t>
  </si>
  <si>
    <t>Total Activity 2.1 Implementing Body FEE</t>
  </si>
  <si>
    <t>Total Activity 5.1 Implementing Body FEE</t>
  </si>
  <si>
    <t>Total Activity 6.1 Implementing Body FEE</t>
  </si>
  <si>
    <t>Total Activity 6.3 Implementing Body FEE</t>
  </si>
  <si>
    <t>Total 2. Public relations (activity)</t>
  </si>
  <si>
    <t>Total 2. Public relations (fee)</t>
  </si>
  <si>
    <t>Total 2.1 (including FEE)</t>
  </si>
  <si>
    <t>Total 2.2  (including FEE)</t>
  </si>
  <si>
    <t xml:space="preserve">TOTAL 2. Public relations </t>
  </si>
  <si>
    <t>Total 3.1  (including FEE)</t>
  </si>
  <si>
    <t>Total 3. Website, social media (activity)</t>
  </si>
  <si>
    <t>Total 3. Website, social media (FEE)</t>
  </si>
  <si>
    <t>TOTAL 3. Website, social media</t>
  </si>
  <si>
    <t>Total 4.1 (including FEE)</t>
  </si>
  <si>
    <t>Total 4.4 (including FEE)</t>
  </si>
  <si>
    <t>Total 4. Advertising (activity)</t>
  </si>
  <si>
    <t>Total 4. Advertising (FEE)</t>
  </si>
  <si>
    <t>Total 5.1  (including FEE)</t>
  </si>
  <si>
    <t>Total 5.2 (including FEE)</t>
  </si>
  <si>
    <t>Total 5. Communication tools (activity)</t>
  </si>
  <si>
    <t>Total 5. Communication tools (FEE)</t>
  </si>
  <si>
    <t>TOTAL 5. Communication tools</t>
  </si>
  <si>
    <t xml:space="preserve">TOTAL 4. Advertising </t>
  </si>
  <si>
    <t>Total 6.1 (including FEE)</t>
  </si>
  <si>
    <t>Total 6.2 (including FEE)</t>
  </si>
  <si>
    <t>Total 6.3 (including FEE)</t>
  </si>
  <si>
    <t>Total 6. Events (activity)</t>
  </si>
  <si>
    <t>Total 6. Events (FEE)</t>
  </si>
  <si>
    <t>TOTAL 6. Events</t>
  </si>
  <si>
    <t>6.3 Restaurant weeks</t>
  </si>
  <si>
    <t>2.2 Press events</t>
  </si>
  <si>
    <t>Total Activity 2.2 Implementing Body FEE</t>
  </si>
  <si>
    <t>Products</t>
  </si>
  <si>
    <t>Drafting of the press release</t>
  </si>
  <si>
    <t>Sending out and follow up</t>
  </si>
  <si>
    <t>Logistics</t>
  </si>
  <si>
    <t>Hostess</t>
  </si>
  <si>
    <t>Advertising booking</t>
  </si>
  <si>
    <t>Concept planning and negotiation</t>
  </si>
  <si>
    <t>Restaurant mediatization costs</t>
  </si>
  <si>
    <t>Other costs</t>
  </si>
  <si>
    <t>500 B2B direct contacts reached
100.000 indirect contacts among visitors and mediatization</t>
  </si>
  <si>
    <t>Draft layout</t>
  </si>
  <si>
    <t>Content creation</t>
  </si>
  <si>
    <t xml:space="preserve">IN THE TABLE SOME DATA ARE GIVEN (output indicators, result indicators, amounts etc.) FOR THE SOLE PURPOSE OF PROVIDING AN EXAMPLE </t>
  </si>
  <si>
    <t>EXCEL TEMPLATE - BUDGET
Parmigiano Reggiano PDO Cheese Project
AGRIP SIMPLE 2025</t>
  </si>
  <si>
    <t>Australia</t>
  </si>
  <si>
    <t>1 PR office
3 press releases
1 press kit
1 clipping report</t>
  </si>
  <si>
    <t>30 print/online articles
800 direct contact (journalists who receive the press releases)
400.000 indirect contacts  (readers/impressions of the published articles)</t>
  </si>
  <si>
    <t>Contact database set up</t>
  </si>
  <si>
    <t>Clipping report: clipping and analysis</t>
  </si>
  <si>
    <t>Press kit content creation</t>
  </si>
  <si>
    <t>1 press event</t>
  </si>
  <si>
    <t>___ direct contacts (participants to the event)
___articles generated by the participants
___ indirect contacts (readers/impressions of the articles)</t>
  </si>
  <si>
    <t>Event planning, organisation</t>
  </si>
  <si>
    <t>Location renting, set up and catering</t>
  </si>
  <si>
    <t>Logistics, materials</t>
  </si>
  <si>
    <t>Participant recruiting</t>
  </si>
  <si>
    <t>1 website</t>
  </si>
  <si>
    <t>___ unique visitors
___ views (page views)</t>
  </si>
  <si>
    <t>Domain buying</t>
  </si>
  <si>
    <t>Website creation</t>
  </si>
  <si>
    <t>Content creation and copywriting</t>
  </si>
  <si>
    <t>4 print advertorials in collaboration with…</t>
  </si>
  <si>
    <t>1 display campaign
1 SEO campaign</t>
  </si>
  <si>
    <t>2.000.000 impression display campaign
100.000 click display campaign
3.000.000 impression SEO campaign</t>
  </si>
  <si>
    <t>Display banner strategy elaboration</t>
  </si>
  <si>
    <t>Media buying display campaign</t>
  </si>
  <si>
    <t>SEO campaign set up and elaboration</t>
  </si>
  <si>
    <t>SEO positioning buying</t>
  </si>
  <si>
    <t>Imagery buying</t>
  </si>
  <si>
    <t>Key visual creation</t>
  </si>
  <si>
    <t>Copywriting and content creation</t>
  </si>
  <si>
    <t>Design communication tools</t>
  </si>
  <si>
    <t>Strategy and concept com. tools</t>
  </si>
  <si>
    <t>B2B brochure production</t>
  </si>
  <si>
    <t>B2C brochure production</t>
  </si>
  <si>
    <t>Brochure holder production</t>
  </si>
  <si>
    <t>Apron production</t>
  </si>
  <si>
    <t>Roll up production</t>
  </si>
  <si>
    <t>Fair registration</t>
  </si>
  <si>
    <t>Stand rental (cost per sqm)</t>
  </si>
  <si>
    <t>Logistics and warehouse</t>
  </si>
  <si>
    <t>Sample cost</t>
  </si>
  <si>
    <t>3 trade workshop</t>
  </si>
  <si>
    <t>60 direct contacts (participants to the seminars)
6000 indirect contacts (online article views online and social media)</t>
  </si>
  <si>
    <t>Concept organisation</t>
  </si>
  <si>
    <t>Location rental, catering set up</t>
  </si>
  <si>
    <t xml:space="preserve">Product cost </t>
  </si>
  <si>
    <t>Invitation and follow up participants</t>
  </si>
  <si>
    <t>On-site supervision</t>
  </si>
  <si>
    <t>8. Other activities</t>
  </si>
  <si>
    <t>8.1 Surveys</t>
  </si>
  <si>
    <t>Total activity 8.1</t>
  </si>
  <si>
    <t>Total Activity 8.1 Implementing Body FEE</t>
  </si>
  <si>
    <t>Total 8.1 (including FEE)</t>
  </si>
  <si>
    <t>1 consumer survey
1 trade operator survey</t>
  </si>
  <si>
    <t>Survey design and organisation</t>
  </si>
  <si>
    <t>Questionnaire processing</t>
  </si>
  <si>
    <t>Data administration and processing</t>
  </si>
  <si>
    <t>200.000 circulation (reading coefficient*no. Of printed copies)
500.000 consumers (readers) reached (no. Of printed copies*reading coefficient*nr. of ads)</t>
  </si>
  <si>
    <t>ALSO COMPLETE YEAR 3 (applies to the whole table)</t>
  </si>
  <si>
    <t>Stand construction</t>
  </si>
  <si>
    <t>Moderator</t>
  </si>
  <si>
    <t>Total 8. Other activities (activity)</t>
  </si>
  <si>
    <t>Total 8. Other activities (FEE)</t>
  </si>
  <si>
    <t>TOTAL 8. Other activities</t>
  </si>
  <si>
    <t>Other</t>
  </si>
  <si>
    <t>TOTAL OVER THE THREE-YEAR PERIOD</t>
  </si>
  <si>
    <r>
      <t xml:space="preserve">Budget analysis </t>
    </r>
    <r>
      <rPr>
        <b/>
        <sz val="10"/>
        <color rgb="FFFF0000"/>
        <rFont val="Calibri"/>
        <family val="2"/>
        <scheme val="minor"/>
      </rPr>
      <t>(add other budget lines if necessary - check formulas if the case)</t>
    </r>
  </si>
  <si>
    <t>ALSO COMPLETE YEAR 2 (applies to the whole table)</t>
  </si>
  <si>
    <t>1000 direct contacts (consumers)
200 direct contacts (trade operators)</t>
  </si>
  <si>
    <r>
      <t xml:space="preserve">1 communication concept
1 key visual
10.000 brochure b2b (fairs, trade workshops, press event)
20.000 brochure b2c (XzX Event sponsorship)
200 brochure holder
200 aprons
7 roll up (fairs, trade workshops, press event)
</t>
    </r>
    <r>
      <rPr>
        <b/>
        <sz val="10"/>
        <color theme="1"/>
        <rFont val="Calibri"/>
        <family val="2"/>
        <scheme val="minor"/>
      </rPr>
      <t>Other</t>
    </r>
  </si>
  <si>
    <t xml:space="preserve">Indicate, for each material that you plan to produce, the intended use. Example:
10,000 b2b brochures (9,890 trade fair, 60 trade workshop, 50 press event)
20,000 b2c brochures (XzX Event sponsorship)
200 brochure holders (10 trade fair, 6 trade workshop, 4 press event, 180 XzX Event sponsorship)
200 aprons (10 trade fair, 6 trade workshop, 4 press event, 180 XzX Event sponsorship)
7 roll-ups (2 trade fair, 3 trade workshop, 2 press event)
other
</t>
  </si>
  <si>
    <t>add more ‘work packages’ with corresponding budget lines - if necessary and if it is the case, double-check the formulas</t>
  </si>
  <si>
    <t>1 international fair (realised in the country of programme's intervention)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</si>
</sst>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2" fillId="6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right" wrapText="1"/>
    </xf>
    <xf numFmtId="0" fontId="2" fillId="5" borderId="1" xfId="0" applyFont="1" applyFill="1" applyBorder="1"/>
    <xf numFmtId="0" fontId="3" fillId="6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/>
    <xf numFmtId="9" fontId="2" fillId="0" borderId="0" xfId="1" applyFont="1"/>
    <xf numFmtId="165" fontId="3" fillId="5" borderId="1" xfId="0" applyNumberFormat="1" applyFont="1" applyFill="1" applyBorder="1"/>
    <xf numFmtId="0" fontId="3" fillId="0" borderId="1" xfId="0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right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165" fontId="2" fillId="6" borderId="1" xfId="0" applyNumberFormat="1" applyFont="1" applyFill="1" applyBorder="1" applyAlignment="1">
      <alignment horizontal="right" vertical="center" wrapText="1"/>
    </xf>
    <xf numFmtId="165" fontId="2" fillId="6" borderId="1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3" fillId="8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right" vertical="center" wrapText="1"/>
    </xf>
    <xf numFmtId="164" fontId="2" fillId="9" borderId="1" xfId="2" applyFont="1" applyFill="1" applyBorder="1" applyAlignment="1">
      <alignment horizontal="right" vertical="center" wrapText="1"/>
    </xf>
    <xf numFmtId="165" fontId="2" fillId="9" borderId="1" xfId="0" applyNumberFormat="1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64" fontId="2" fillId="9" borderId="1" xfId="2" applyFont="1" applyFill="1" applyBorder="1" applyAlignment="1">
      <alignment horizontal="right" vertical="center"/>
    </xf>
    <xf numFmtId="164" fontId="2" fillId="0" borderId="1" xfId="2" applyFont="1" applyFill="1" applyBorder="1" applyAlignment="1">
      <alignment horizontal="righ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wrapText="1"/>
    </xf>
    <xf numFmtId="0" fontId="9" fillId="9" borderId="8" xfId="0" applyFont="1" applyFill="1" applyBorder="1" applyAlignment="1">
      <alignment horizontal="center" wrapText="1"/>
    </xf>
    <xf numFmtId="0" fontId="9" fillId="9" borderId="9" xfId="0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509D-BFC1-49B6-B370-799FB4AAE5F9}">
  <sheetPr>
    <tabColor theme="4" tint="0.39997558519241921"/>
    <pageSetUpPr fitToPage="1"/>
  </sheetPr>
  <dimension ref="A1:M165"/>
  <sheetViews>
    <sheetView tabSelected="1" topLeftCell="A91" zoomScale="60" zoomScaleNormal="60" workbookViewId="0">
      <selection activeCell="B96" sqref="B96:D96"/>
    </sheetView>
  </sheetViews>
  <sheetFormatPr defaultColWidth="15.6640625" defaultRowHeight="14.4" x14ac:dyDescent="0.3"/>
  <cols>
    <col min="1" max="1" width="50.5546875" style="1" customWidth="1"/>
    <col min="2" max="3" width="15.6640625" style="1" customWidth="1"/>
    <col min="4" max="10" width="15.6640625" customWidth="1"/>
    <col min="11" max="11" width="13.6640625" customWidth="1"/>
    <col min="12" max="12" width="105.88671875" customWidth="1"/>
    <col min="13" max="13" width="40.6640625" customWidth="1"/>
  </cols>
  <sheetData>
    <row r="1" spans="1:13" ht="18" x14ac:dyDescent="0.35">
      <c r="A1" s="120" t="s">
        <v>83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3" ht="48" customHeight="1" x14ac:dyDescent="0.3">
      <c r="A2" s="102" t="s">
        <v>84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3" x14ac:dyDescent="0.3">
      <c r="A3" s="105" t="s">
        <v>85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3" x14ac:dyDescent="0.3">
      <c r="A4" s="106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3" x14ac:dyDescent="0.3">
      <c r="A5" s="107" t="s">
        <v>1</v>
      </c>
      <c r="B5" s="109" t="s">
        <v>2</v>
      </c>
      <c r="C5" s="110"/>
      <c r="D5" s="111"/>
      <c r="E5" s="112" t="s">
        <v>3</v>
      </c>
      <c r="F5" s="113"/>
      <c r="G5" s="114"/>
      <c r="H5" s="115" t="s">
        <v>4</v>
      </c>
      <c r="I5" s="116"/>
      <c r="J5" s="117"/>
      <c r="K5" s="118" t="s">
        <v>5</v>
      </c>
    </row>
    <row r="6" spans="1:13" ht="30" customHeight="1" x14ac:dyDescent="0.3">
      <c r="A6" s="108"/>
      <c r="B6" s="28" t="s">
        <v>28</v>
      </c>
      <c r="C6" s="28" t="s">
        <v>29</v>
      </c>
      <c r="D6" s="28" t="s">
        <v>30</v>
      </c>
      <c r="E6" s="28" t="s">
        <v>28</v>
      </c>
      <c r="F6" s="28" t="s">
        <v>29</v>
      </c>
      <c r="G6" s="28" t="s">
        <v>30</v>
      </c>
      <c r="H6" s="28" t="s">
        <v>28</v>
      </c>
      <c r="I6" s="28" t="s">
        <v>29</v>
      </c>
      <c r="J6" s="28" t="s">
        <v>30</v>
      </c>
      <c r="K6" s="119"/>
    </row>
    <row r="7" spans="1:13" x14ac:dyDescent="0.3">
      <c r="A7" s="101" t="s">
        <v>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3" x14ac:dyDescent="0.3">
      <c r="A8" s="88" t="s">
        <v>10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23"/>
      <c r="M8" s="23"/>
    </row>
    <row r="9" spans="1:13" ht="60" customHeight="1" x14ac:dyDescent="0.3">
      <c r="A9" s="29" t="s">
        <v>71</v>
      </c>
      <c r="B9" s="95" t="s">
        <v>86</v>
      </c>
      <c r="C9" s="96"/>
      <c r="D9" s="97"/>
      <c r="E9" s="85" t="s">
        <v>149</v>
      </c>
      <c r="F9" s="86"/>
      <c r="G9" s="87"/>
      <c r="H9" s="85" t="s">
        <v>140</v>
      </c>
      <c r="I9" s="86"/>
      <c r="J9" s="87"/>
      <c r="K9" s="83" t="s">
        <v>147</v>
      </c>
      <c r="L9" s="13"/>
      <c r="M9" s="13"/>
    </row>
    <row r="10" spans="1:13" ht="68.400000000000006" customHeight="1" x14ac:dyDescent="0.3">
      <c r="A10" s="29" t="s">
        <v>7</v>
      </c>
      <c r="B10" s="98" t="s">
        <v>87</v>
      </c>
      <c r="C10" s="99"/>
      <c r="D10" s="100"/>
      <c r="E10" s="92"/>
      <c r="F10" s="93"/>
      <c r="G10" s="94"/>
      <c r="H10" s="92"/>
      <c r="I10" s="93"/>
      <c r="J10" s="94"/>
      <c r="K10" s="3"/>
      <c r="L10" s="14"/>
    </row>
    <row r="11" spans="1:13" x14ac:dyDescent="0.3">
      <c r="A11" s="85" t="s">
        <v>148</v>
      </c>
      <c r="B11" s="86"/>
      <c r="C11" s="86"/>
      <c r="D11" s="86"/>
      <c r="E11" s="86"/>
      <c r="F11" s="86"/>
      <c r="G11" s="86"/>
      <c r="H11" s="86"/>
      <c r="I11" s="86"/>
      <c r="J11" s="86"/>
      <c r="K11" s="87"/>
    </row>
    <row r="12" spans="1:13" x14ac:dyDescent="0.3">
      <c r="A12" s="2" t="s">
        <v>72</v>
      </c>
      <c r="B12" s="75">
        <v>3</v>
      </c>
      <c r="C12" s="76">
        <v>10</v>
      </c>
      <c r="D12" s="77">
        <f>C12*B12</f>
        <v>30</v>
      </c>
      <c r="E12" s="52"/>
      <c r="F12" s="53"/>
      <c r="G12" s="54">
        <f>F12*E12</f>
        <v>0</v>
      </c>
      <c r="H12" s="52"/>
      <c r="I12" s="53"/>
      <c r="J12" s="54">
        <f>I12*H12</f>
        <v>0</v>
      </c>
      <c r="K12" s="55"/>
    </row>
    <row r="13" spans="1:13" x14ac:dyDescent="0.3">
      <c r="A13" s="2" t="s">
        <v>88</v>
      </c>
      <c r="B13" s="75">
        <v>1</v>
      </c>
      <c r="C13" s="76">
        <v>15</v>
      </c>
      <c r="D13" s="77">
        <f t="shared" ref="D13:D14" si="0">C13*B13</f>
        <v>15</v>
      </c>
      <c r="E13" s="52"/>
      <c r="F13" s="53"/>
      <c r="G13" s="54">
        <f t="shared" ref="G13:G14" si="1">F13*E13</f>
        <v>0</v>
      </c>
      <c r="H13" s="52"/>
      <c r="I13" s="53"/>
      <c r="J13" s="54">
        <f t="shared" ref="J13:J14" si="2">I13*H13</f>
        <v>0</v>
      </c>
      <c r="K13" s="56"/>
    </row>
    <row r="14" spans="1:13" x14ac:dyDescent="0.3">
      <c r="A14" s="2" t="s">
        <v>73</v>
      </c>
      <c r="B14" s="75">
        <v>3</v>
      </c>
      <c r="C14" s="76">
        <v>8</v>
      </c>
      <c r="D14" s="77">
        <f t="shared" si="0"/>
        <v>24</v>
      </c>
      <c r="E14" s="52"/>
      <c r="F14" s="52"/>
      <c r="G14" s="54">
        <f t="shared" si="1"/>
        <v>0</v>
      </c>
      <c r="H14" s="52"/>
      <c r="I14" s="52"/>
      <c r="J14" s="54">
        <f t="shared" si="2"/>
        <v>0</v>
      </c>
      <c r="K14" s="56"/>
    </row>
    <row r="15" spans="1:13" x14ac:dyDescent="0.3">
      <c r="A15" s="2" t="s">
        <v>89</v>
      </c>
      <c r="B15" s="75">
        <v>3</v>
      </c>
      <c r="C15" s="76">
        <v>8</v>
      </c>
      <c r="D15" s="77">
        <f>B15*C15</f>
        <v>24</v>
      </c>
      <c r="E15" s="52"/>
      <c r="F15" s="52"/>
      <c r="G15" s="54">
        <v>0</v>
      </c>
      <c r="H15" s="52"/>
      <c r="I15" s="52"/>
      <c r="J15" s="54">
        <v>0</v>
      </c>
      <c r="K15" s="56"/>
    </row>
    <row r="16" spans="1:13" x14ac:dyDescent="0.3">
      <c r="A16" s="2" t="s">
        <v>90</v>
      </c>
      <c r="B16" s="75">
        <v>1</v>
      </c>
      <c r="C16" s="76">
        <v>10</v>
      </c>
      <c r="D16" s="77">
        <f>B16*C16</f>
        <v>10</v>
      </c>
      <c r="E16" s="52"/>
      <c r="F16" s="52"/>
      <c r="G16" s="54">
        <v>0</v>
      </c>
      <c r="H16" s="52"/>
      <c r="I16" s="52"/>
      <c r="J16" s="54">
        <v>0</v>
      </c>
      <c r="K16" s="56"/>
    </row>
    <row r="17" spans="1:13" x14ac:dyDescent="0.3">
      <c r="A17" s="24" t="s">
        <v>9</v>
      </c>
      <c r="B17" s="10"/>
      <c r="C17" s="10"/>
      <c r="D17" s="5">
        <f>SUM(D12:D16)</f>
        <v>103</v>
      </c>
      <c r="E17" s="57"/>
      <c r="F17" s="57"/>
      <c r="G17" s="5">
        <f>SUM(G12:G16)</f>
        <v>0</v>
      </c>
      <c r="H17" s="57"/>
      <c r="I17" s="57"/>
      <c r="J17" s="5">
        <f>SUM(J12:J16)</f>
        <v>0</v>
      </c>
      <c r="K17" s="5">
        <f>SUM(D17+G17+J17)</f>
        <v>103</v>
      </c>
    </row>
    <row r="18" spans="1:13" x14ac:dyDescent="0.3">
      <c r="A18" s="60" t="s">
        <v>39</v>
      </c>
      <c r="B18" s="75">
        <v>3.5</v>
      </c>
      <c r="C18" s="76">
        <v>5</v>
      </c>
      <c r="D18" s="77">
        <f>C18*B18</f>
        <v>17.5</v>
      </c>
      <c r="E18" s="52"/>
      <c r="F18" s="52"/>
      <c r="G18" s="54">
        <f>F18*E18</f>
        <v>0</v>
      </c>
      <c r="H18" s="52"/>
      <c r="I18" s="52"/>
      <c r="J18" s="54">
        <f>I18*H18</f>
        <v>0</v>
      </c>
      <c r="K18" s="54">
        <f>SUM(D18+G18+J18)</f>
        <v>17.5</v>
      </c>
    </row>
    <row r="19" spans="1:13" x14ac:dyDescent="0.3">
      <c r="A19" s="39" t="s">
        <v>45</v>
      </c>
      <c r="B19" s="40"/>
      <c r="C19" s="40"/>
      <c r="D19" s="41">
        <f>D18+D17</f>
        <v>120.5</v>
      </c>
      <c r="E19" s="42"/>
      <c r="F19" s="42"/>
      <c r="G19" s="41">
        <f>G18+G17</f>
        <v>0</v>
      </c>
      <c r="H19" s="42"/>
      <c r="I19" s="42"/>
      <c r="J19" s="41">
        <f>J18+J17</f>
        <v>0</v>
      </c>
      <c r="K19" s="41">
        <f>SUM(D19+G19+J19)</f>
        <v>120.5</v>
      </c>
    </row>
    <row r="20" spans="1:13" x14ac:dyDescent="0.3">
      <c r="A20" s="88" t="s">
        <v>69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3" ht="51" customHeight="1" x14ac:dyDescent="0.3">
      <c r="A21" s="29" t="s">
        <v>71</v>
      </c>
      <c r="B21" s="95" t="s">
        <v>91</v>
      </c>
      <c r="C21" s="96"/>
      <c r="D21" s="97"/>
      <c r="E21" s="89"/>
      <c r="F21" s="90"/>
      <c r="G21" s="91"/>
      <c r="H21" s="89"/>
      <c r="I21" s="90"/>
      <c r="J21" s="91"/>
      <c r="K21" s="3"/>
      <c r="L21" s="13"/>
      <c r="M21" s="13"/>
    </row>
    <row r="22" spans="1:13" ht="51" customHeight="1" x14ac:dyDescent="0.3">
      <c r="A22" s="29" t="s">
        <v>7</v>
      </c>
      <c r="B22" s="98" t="s">
        <v>92</v>
      </c>
      <c r="C22" s="99"/>
      <c r="D22" s="100"/>
      <c r="E22" s="92"/>
      <c r="F22" s="93"/>
      <c r="G22" s="94"/>
      <c r="H22" s="92"/>
      <c r="I22" s="93"/>
      <c r="J22" s="94"/>
      <c r="K22" s="3"/>
      <c r="L22" s="14"/>
    </row>
    <row r="23" spans="1:13" x14ac:dyDescent="0.3">
      <c r="A23" s="85" t="s">
        <v>8</v>
      </c>
      <c r="B23" s="86"/>
      <c r="C23" s="86"/>
      <c r="D23" s="86"/>
      <c r="E23" s="86"/>
      <c r="F23" s="86"/>
      <c r="G23" s="86"/>
      <c r="H23" s="86"/>
      <c r="I23" s="86"/>
      <c r="J23" s="86"/>
      <c r="K23" s="87"/>
    </row>
    <row r="24" spans="1:13" x14ac:dyDescent="0.3">
      <c r="A24" s="2" t="s">
        <v>93</v>
      </c>
      <c r="B24" s="75">
        <v>1</v>
      </c>
      <c r="C24" s="76">
        <v>10</v>
      </c>
      <c r="D24" s="77">
        <f>C24*B24</f>
        <v>10</v>
      </c>
      <c r="E24" s="52"/>
      <c r="F24" s="53"/>
      <c r="G24" s="54">
        <f>F24*E24</f>
        <v>0</v>
      </c>
      <c r="H24" s="52"/>
      <c r="I24" s="53"/>
      <c r="J24" s="54">
        <f>I24*H24</f>
        <v>0</v>
      </c>
      <c r="K24" s="55"/>
    </row>
    <row r="25" spans="1:13" x14ac:dyDescent="0.3">
      <c r="A25" s="2" t="s">
        <v>94</v>
      </c>
      <c r="B25" s="75">
        <v>1</v>
      </c>
      <c r="C25" s="76">
        <v>15</v>
      </c>
      <c r="D25" s="77">
        <f t="shared" ref="D25:D26" si="3">C25*B25</f>
        <v>15</v>
      </c>
      <c r="E25" s="52"/>
      <c r="F25" s="53"/>
      <c r="G25" s="54">
        <f t="shared" ref="G25:G27" si="4">F25*E25</f>
        <v>0</v>
      </c>
      <c r="H25" s="52"/>
      <c r="I25" s="53"/>
      <c r="J25" s="54">
        <f t="shared" ref="J25:J27" si="5">I25*H25</f>
        <v>0</v>
      </c>
      <c r="K25" s="56"/>
    </row>
    <row r="26" spans="1:13" x14ac:dyDescent="0.3">
      <c r="A26" s="2" t="s">
        <v>95</v>
      </c>
      <c r="B26" s="75">
        <v>1</v>
      </c>
      <c r="C26" s="76">
        <v>8</v>
      </c>
      <c r="D26" s="77">
        <f t="shared" si="3"/>
        <v>8</v>
      </c>
      <c r="E26" s="52"/>
      <c r="F26" s="53"/>
      <c r="G26" s="54">
        <v>0</v>
      </c>
      <c r="H26" s="52"/>
      <c r="I26" s="53"/>
      <c r="J26" s="54">
        <v>0</v>
      </c>
      <c r="K26" s="56"/>
    </row>
    <row r="27" spans="1:13" x14ac:dyDescent="0.3">
      <c r="A27" s="2" t="s">
        <v>96</v>
      </c>
      <c r="B27" s="75">
        <v>1</v>
      </c>
      <c r="C27" s="76">
        <v>8</v>
      </c>
      <c r="D27" s="77">
        <f>B27*C27</f>
        <v>8</v>
      </c>
      <c r="E27" s="52"/>
      <c r="F27" s="52"/>
      <c r="G27" s="54">
        <f t="shared" si="4"/>
        <v>0</v>
      </c>
      <c r="H27" s="52"/>
      <c r="I27" s="52"/>
      <c r="J27" s="54">
        <f t="shared" si="5"/>
        <v>0</v>
      </c>
      <c r="K27" s="56"/>
    </row>
    <row r="28" spans="1:13" x14ac:dyDescent="0.3">
      <c r="A28" s="24" t="s">
        <v>13</v>
      </c>
      <c r="B28" s="47"/>
      <c r="C28" s="47"/>
      <c r="D28" s="5">
        <f>SUM(D24:D27)</f>
        <v>41</v>
      </c>
      <c r="E28" s="47"/>
      <c r="F28" s="47"/>
      <c r="G28" s="5">
        <f>SUM(G24:G27)</f>
        <v>0</v>
      </c>
      <c r="H28" s="47"/>
      <c r="I28" s="47"/>
      <c r="J28" s="5">
        <f>SUM(J24:J27)</f>
        <v>0</v>
      </c>
      <c r="K28" s="50">
        <f t="shared" ref="K28:K32" si="6">SUM(D28+G28+J28)</f>
        <v>41</v>
      </c>
    </row>
    <row r="29" spans="1:13" x14ac:dyDescent="0.3">
      <c r="A29" s="60" t="s">
        <v>70</v>
      </c>
      <c r="B29" s="75">
        <v>3.5</v>
      </c>
      <c r="C29" s="76">
        <v>5</v>
      </c>
      <c r="D29" s="77">
        <f>C29*B29</f>
        <v>17.5</v>
      </c>
      <c r="E29" s="52"/>
      <c r="F29" s="52"/>
      <c r="G29" s="54">
        <f>F29*E29</f>
        <v>0</v>
      </c>
      <c r="H29" s="52"/>
      <c r="I29" s="52"/>
      <c r="J29" s="54">
        <f>I29*H29</f>
        <v>0</v>
      </c>
      <c r="K29" s="54">
        <f t="shared" si="6"/>
        <v>17.5</v>
      </c>
    </row>
    <row r="30" spans="1:13" x14ac:dyDescent="0.3">
      <c r="A30" s="39" t="s">
        <v>46</v>
      </c>
      <c r="B30" s="40"/>
      <c r="C30" s="40"/>
      <c r="D30" s="43">
        <f>D29+D28</f>
        <v>58.5</v>
      </c>
      <c r="E30" s="40"/>
      <c r="F30" s="40"/>
      <c r="G30" s="43">
        <f>G29+G28</f>
        <v>0</v>
      </c>
      <c r="H30" s="40"/>
      <c r="I30" s="40"/>
      <c r="J30" s="43">
        <f>J29+J28</f>
        <v>0</v>
      </c>
      <c r="K30" s="43">
        <f t="shared" si="6"/>
        <v>58.5</v>
      </c>
    </row>
    <row r="31" spans="1:13" x14ac:dyDescent="0.3">
      <c r="A31" s="27" t="s">
        <v>43</v>
      </c>
      <c r="B31" s="48"/>
      <c r="C31" s="48"/>
      <c r="D31" s="49">
        <f>SUM(D17+D28)</f>
        <v>144</v>
      </c>
      <c r="E31" s="49"/>
      <c r="F31" s="49"/>
      <c r="G31" s="49">
        <f>SUM(G17+G28)</f>
        <v>0</v>
      </c>
      <c r="H31" s="49"/>
      <c r="I31" s="49"/>
      <c r="J31" s="49">
        <f>SUM(J17+J28)</f>
        <v>0</v>
      </c>
      <c r="K31" s="49">
        <f t="shared" si="6"/>
        <v>144</v>
      </c>
    </row>
    <row r="32" spans="1:13" s="15" customFormat="1" x14ac:dyDescent="0.3">
      <c r="A32" s="27" t="s">
        <v>44</v>
      </c>
      <c r="B32" s="48"/>
      <c r="C32" s="48"/>
      <c r="D32" s="49">
        <f>D29+D18</f>
        <v>35</v>
      </c>
      <c r="E32" s="49"/>
      <c r="F32" s="49"/>
      <c r="G32" s="49">
        <f>G29+G18</f>
        <v>0</v>
      </c>
      <c r="H32" s="49"/>
      <c r="I32" s="49"/>
      <c r="J32" s="49">
        <f>J29+J18</f>
        <v>0</v>
      </c>
      <c r="K32" s="49">
        <f t="shared" si="6"/>
        <v>35</v>
      </c>
    </row>
    <row r="33" spans="1:13" x14ac:dyDescent="0.3">
      <c r="A33" s="44" t="s">
        <v>47</v>
      </c>
      <c r="B33" s="45"/>
      <c r="C33" s="45"/>
      <c r="D33" s="19">
        <f>SUM(D31:D32)</f>
        <v>179</v>
      </c>
      <c r="E33" s="46"/>
      <c r="F33" s="46"/>
      <c r="G33" s="19">
        <f>SUM(G31:G32)</f>
        <v>0</v>
      </c>
      <c r="H33" s="46"/>
      <c r="I33" s="46"/>
      <c r="J33" s="19">
        <f>SUM(J31:J32)</f>
        <v>0</v>
      </c>
      <c r="K33" s="19">
        <f>SUM(K31:K32)</f>
        <v>179</v>
      </c>
      <c r="L33" s="13"/>
      <c r="M33" s="13"/>
    </row>
    <row r="34" spans="1:13" x14ac:dyDescent="0.3">
      <c r="A34" s="31"/>
      <c r="B34" s="31"/>
      <c r="C34" s="31"/>
      <c r="D34" s="32"/>
      <c r="E34" s="32"/>
      <c r="F34" s="32"/>
      <c r="G34" s="32"/>
      <c r="H34" s="32"/>
      <c r="I34" s="32"/>
      <c r="J34" s="32"/>
      <c r="K34" s="32"/>
    </row>
    <row r="35" spans="1:13" x14ac:dyDescent="0.3">
      <c r="A35" s="101" t="s">
        <v>11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1:13" ht="16.5" customHeight="1" x14ac:dyDescent="0.3">
      <c r="A36" s="88" t="s">
        <v>12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3" ht="51" customHeight="1" x14ac:dyDescent="0.3">
      <c r="A37" s="29" t="s">
        <v>71</v>
      </c>
      <c r="B37" s="95" t="s">
        <v>97</v>
      </c>
      <c r="C37" s="96"/>
      <c r="D37" s="97"/>
      <c r="E37" s="89"/>
      <c r="F37" s="90"/>
      <c r="G37" s="91"/>
      <c r="H37" s="89"/>
      <c r="I37" s="90"/>
      <c r="J37" s="91"/>
      <c r="K37" s="3"/>
      <c r="L37" s="13"/>
      <c r="M37" s="13"/>
    </row>
    <row r="38" spans="1:13" ht="51" customHeight="1" x14ac:dyDescent="0.3">
      <c r="A38" s="29" t="s">
        <v>7</v>
      </c>
      <c r="B38" s="98" t="s">
        <v>98</v>
      </c>
      <c r="C38" s="99"/>
      <c r="D38" s="100"/>
      <c r="E38" s="92"/>
      <c r="F38" s="93"/>
      <c r="G38" s="94"/>
      <c r="H38" s="92"/>
      <c r="I38" s="93"/>
      <c r="J38" s="94"/>
      <c r="K38" s="3"/>
      <c r="L38" s="14"/>
    </row>
    <row r="39" spans="1:13" x14ac:dyDescent="0.3">
      <c r="A39" s="85" t="s">
        <v>8</v>
      </c>
      <c r="B39" s="86"/>
      <c r="C39" s="86"/>
      <c r="D39" s="86"/>
      <c r="E39" s="86"/>
      <c r="F39" s="86"/>
      <c r="G39" s="86"/>
      <c r="H39" s="86"/>
      <c r="I39" s="86"/>
      <c r="J39" s="86"/>
      <c r="K39" s="87"/>
    </row>
    <row r="40" spans="1:13" x14ac:dyDescent="0.3">
      <c r="A40" s="2" t="s">
        <v>99</v>
      </c>
      <c r="B40" s="75">
        <v>1</v>
      </c>
      <c r="C40" s="76">
        <v>15</v>
      </c>
      <c r="D40" s="77">
        <f t="shared" ref="D40:D41" si="7">C40*B40</f>
        <v>15</v>
      </c>
      <c r="E40" s="52"/>
      <c r="F40" s="53"/>
      <c r="G40" s="54">
        <f>F40*E40</f>
        <v>0</v>
      </c>
      <c r="H40" s="52"/>
      <c r="I40" s="53"/>
      <c r="J40" s="54">
        <f>I40*H40</f>
        <v>0</v>
      </c>
      <c r="K40" s="55"/>
    </row>
    <row r="41" spans="1:13" x14ac:dyDescent="0.3">
      <c r="A41" s="2" t="s">
        <v>100</v>
      </c>
      <c r="B41" s="75">
        <v>1</v>
      </c>
      <c r="C41" s="76">
        <v>8</v>
      </c>
      <c r="D41" s="77">
        <f t="shared" si="7"/>
        <v>8</v>
      </c>
      <c r="E41" s="52"/>
      <c r="F41" s="53"/>
      <c r="G41" s="54">
        <f t="shared" ref="G41:G42" si="8">F41*E41</f>
        <v>0</v>
      </c>
      <c r="H41" s="52"/>
      <c r="I41" s="53"/>
      <c r="J41" s="54">
        <f t="shared" ref="J41:J42" si="9">I41*H41</f>
        <v>0</v>
      </c>
      <c r="K41" s="56"/>
    </row>
    <row r="42" spans="1:13" x14ac:dyDescent="0.3">
      <c r="A42" s="2" t="s">
        <v>101</v>
      </c>
      <c r="B42" s="75">
        <v>1</v>
      </c>
      <c r="C42" s="76">
        <v>8</v>
      </c>
      <c r="D42" s="77">
        <f>B42*C42</f>
        <v>8</v>
      </c>
      <c r="E42" s="52"/>
      <c r="F42" s="52"/>
      <c r="G42" s="54">
        <f t="shared" si="8"/>
        <v>0</v>
      </c>
      <c r="H42" s="52"/>
      <c r="I42" s="52"/>
      <c r="J42" s="54">
        <f t="shared" si="9"/>
        <v>0</v>
      </c>
      <c r="K42" s="56"/>
    </row>
    <row r="43" spans="1:13" x14ac:dyDescent="0.3">
      <c r="A43" s="24" t="s">
        <v>14</v>
      </c>
      <c r="B43" s="10"/>
      <c r="C43" s="10"/>
      <c r="D43" s="5">
        <f>SUM(D40:D42)</f>
        <v>31</v>
      </c>
      <c r="E43" s="4"/>
      <c r="F43" s="4"/>
      <c r="G43" s="5">
        <f>SUM(G40:G42)</f>
        <v>0</v>
      </c>
      <c r="H43" s="4"/>
      <c r="I43" s="4"/>
      <c r="J43" s="5">
        <f>SUM(J40:J42)</f>
        <v>0</v>
      </c>
      <c r="K43" s="5">
        <f t="shared" ref="K43:K48" si="10">SUM(D43+G43+J43)</f>
        <v>31</v>
      </c>
    </row>
    <row r="44" spans="1:13" x14ac:dyDescent="0.3">
      <c r="A44" s="60" t="s">
        <v>34</v>
      </c>
      <c r="B44" s="75">
        <v>6</v>
      </c>
      <c r="C44" s="76">
        <v>10</v>
      </c>
      <c r="D44" s="77">
        <f>C44*B44</f>
        <v>60</v>
      </c>
      <c r="E44" s="2"/>
      <c r="F44" s="2"/>
      <c r="G44" s="58">
        <f>F44*E44</f>
        <v>0</v>
      </c>
      <c r="H44" s="2"/>
      <c r="I44" s="2"/>
      <c r="J44" s="58">
        <f>I44*H44</f>
        <v>0</v>
      </c>
      <c r="K44" s="58">
        <f t="shared" si="10"/>
        <v>60</v>
      </c>
    </row>
    <row r="45" spans="1:13" x14ac:dyDescent="0.3">
      <c r="A45" s="39" t="s">
        <v>48</v>
      </c>
      <c r="B45" s="51"/>
      <c r="C45" s="51"/>
      <c r="D45" s="41">
        <f>D44+D43</f>
        <v>91</v>
      </c>
      <c r="E45" s="42"/>
      <c r="F45" s="42"/>
      <c r="G45" s="41">
        <f>G44+G43</f>
        <v>0</v>
      </c>
      <c r="H45" s="42"/>
      <c r="I45" s="42"/>
      <c r="J45" s="41">
        <f>J44+J43</f>
        <v>0</v>
      </c>
      <c r="K45" s="41">
        <f t="shared" si="10"/>
        <v>91</v>
      </c>
    </row>
    <row r="46" spans="1:13" x14ac:dyDescent="0.3">
      <c r="A46" s="27" t="s">
        <v>49</v>
      </c>
      <c r="B46" s="7"/>
      <c r="C46" s="7"/>
      <c r="D46" s="9">
        <f>D43</f>
        <v>31</v>
      </c>
      <c r="E46" s="59"/>
      <c r="F46" s="59"/>
      <c r="G46" s="9">
        <f>G43</f>
        <v>0</v>
      </c>
      <c r="H46" s="59"/>
      <c r="I46" s="59"/>
      <c r="J46" s="9">
        <f>J43</f>
        <v>0</v>
      </c>
      <c r="K46" s="9">
        <f t="shared" si="10"/>
        <v>31</v>
      </c>
    </row>
    <row r="47" spans="1:13" x14ac:dyDescent="0.3">
      <c r="A47" s="27" t="s">
        <v>50</v>
      </c>
      <c r="B47" s="7"/>
      <c r="C47" s="7"/>
      <c r="D47" s="9">
        <f>D44</f>
        <v>60</v>
      </c>
      <c r="E47" s="59"/>
      <c r="F47" s="59"/>
      <c r="G47" s="9">
        <f>G44</f>
        <v>0</v>
      </c>
      <c r="H47" s="59"/>
      <c r="I47" s="59"/>
      <c r="J47" s="9">
        <f>J44</f>
        <v>0</v>
      </c>
      <c r="K47" s="9">
        <f t="shared" si="10"/>
        <v>60</v>
      </c>
    </row>
    <row r="48" spans="1:13" x14ac:dyDescent="0.3">
      <c r="A48" s="44" t="s">
        <v>51</v>
      </c>
      <c r="B48" s="61"/>
      <c r="C48" s="61"/>
      <c r="D48" s="19">
        <f>SUM(D46:D47)</f>
        <v>91</v>
      </c>
      <c r="E48" s="22"/>
      <c r="F48" s="20"/>
      <c r="G48" s="19">
        <f>SUM(G46:G47)</f>
        <v>0</v>
      </c>
      <c r="H48" s="22"/>
      <c r="I48" s="20"/>
      <c r="J48" s="19">
        <f>SUM(J46:J47)</f>
        <v>0</v>
      </c>
      <c r="K48" s="19">
        <f t="shared" si="10"/>
        <v>91</v>
      </c>
    </row>
    <row r="49" spans="1:13" x14ac:dyDescent="0.3">
      <c r="A49" s="31"/>
      <c r="B49" s="31"/>
      <c r="C49" s="31"/>
      <c r="D49" s="32"/>
      <c r="E49" s="32"/>
      <c r="F49" s="31"/>
      <c r="G49" s="32"/>
      <c r="H49" s="32"/>
      <c r="I49" s="31"/>
      <c r="J49" s="32"/>
      <c r="K49" s="32"/>
    </row>
    <row r="50" spans="1:13" x14ac:dyDescent="0.3">
      <c r="A50" s="101" t="s">
        <v>15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3" x14ac:dyDescent="0.3">
      <c r="A51" s="88" t="s">
        <v>16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3" ht="51" customHeight="1" x14ac:dyDescent="0.3">
      <c r="A52" s="29" t="s">
        <v>71</v>
      </c>
      <c r="B52" s="95" t="s">
        <v>102</v>
      </c>
      <c r="C52" s="96"/>
      <c r="D52" s="97"/>
      <c r="E52" s="89"/>
      <c r="F52" s="90"/>
      <c r="G52" s="91"/>
      <c r="H52" s="89"/>
      <c r="I52" s="90"/>
      <c r="J52" s="91"/>
      <c r="K52" s="3"/>
      <c r="L52" s="13"/>
      <c r="M52" s="13"/>
    </row>
    <row r="53" spans="1:13" ht="67.95" customHeight="1" x14ac:dyDescent="0.3">
      <c r="A53" s="29" t="s">
        <v>7</v>
      </c>
      <c r="B53" s="98" t="s">
        <v>139</v>
      </c>
      <c r="C53" s="99"/>
      <c r="D53" s="100"/>
      <c r="E53" s="92"/>
      <c r="F53" s="93"/>
      <c r="G53" s="94"/>
      <c r="H53" s="92"/>
      <c r="I53" s="93"/>
      <c r="J53" s="94"/>
      <c r="K53" s="3"/>
      <c r="L53" s="14"/>
    </row>
    <row r="54" spans="1:13" x14ac:dyDescent="0.3">
      <c r="A54" s="85" t="s">
        <v>8</v>
      </c>
      <c r="B54" s="86"/>
      <c r="C54" s="86"/>
      <c r="D54" s="86"/>
      <c r="E54" s="86"/>
      <c r="F54" s="86"/>
      <c r="G54" s="86"/>
      <c r="H54" s="86"/>
      <c r="I54" s="86"/>
      <c r="J54" s="86"/>
      <c r="K54" s="87"/>
    </row>
    <row r="55" spans="1:13" x14ac:dyDescent="0.3">
      <c r="A55" s="2" t="s">
        <v>81</v>
      </c>
      <c r="B55" s="75">
        <v>4</v>
      </c>
      <c r="C55" s="76">
        <v>20</v>
      </c>
      <c r="D55" s="77">
        <f>C55*B55</f>
        <v>80</v>
      </c>
      <c r="E55" s="52"/>
      <c r="F55" s="53"/>
      <c r="G55" s="54">
        <f>F55*E55</f>
        <v>0</v>
      </c>
      <c r="H55" s="52"/>
      <c r="I55" s="53"/>
      <c r="J55" s="54">
        <f>I55*H55</f>
        <v>0</v>
      </c>
      <c r="K55" s="55"/>
    </row>
    <row r="56" spans="1:13" x14ac:dyDescent="0.3">
      <c r="A56" s="2" t="s">
        <v>76</v>
      </c>
      <c r="B56" s="75">
        <v>4</v>
      </c>
      <c r="C56" s="76">
        <v>200</v>
      </c>
      <c r="D56" s="77">
        <f t="shared" ref="D56:D57" si="11">C56*B56</f>
        <v>800</v>
      </c>
      <c r="E56" s="52"/>
      <c r="F56" s="53"/>
      <c r="G56" s="54">
        <f t="shared" ref="G56:G57" si="12">F56*E56</f>
        <v>0</v>
      </c>
      <c r="H56" s="52"/>
      <c r="I56" s="53"/>
      <c r="J56" s="54">
        <f t="shared" ref="J56:J57" si="13">I56*H56</f>
        <v>0</v>
      </c>
      <c r="K56" s="56"/>
    </row>
    <row r="57" spans="1:13" x14ac:dyDescent="0.3">
      <c r="A57" s="2" t="s">
        <v>82</v>
      </c>
      <c r="B57" s="75">
        <v>4</v>
      </c>
      <c r="C57" s="76">
        <v>10</v>
      </c>
      <c r="D57" s="77">
        <f t="shared" si="11"/>
        <v>40</v>
      </c>
      <c r="E57" s="52"/>
      <c r="F57" s="52"/>
      <c r="G57" s="54">
        <f t="shared" si="12"/>
        <v>0</v>
      </c>
      <c r="H57" s="52"/>
      <c r="I57" s="52"/>
      <c r="J57" s="54">
        <f t="shared" si="13"/>
        <v>0</v>
      </c>
      <c r="K57" s="56"/>
    </row>
    <row r="58" spans="1:13" ht="14.25" customHeight="1" x14ac:dyDescent="0.3">
      <c r="A58" s="24" t="s">
        <v>17</v>
      </c>
      <c r="B58" s="11"/>
      <c r="C58" s="11"/>
      <c r="D58" s="5">
        <f>SUM(D55:D57)</f>
        <v>920</v>
      </c>
      <c r="E58" s="4"/>
      <c r="F58" s="4"/>
      <c r="G58" s="5">
        <f>SUM(G55:G57)</f>
        <v>0</v>
      </c>
      <c r="H58" s="4"/>
      <c r="I58" s="4"/>
      <c r="J58" s="5">
        <f>SUM(J55:J57)</f>
        <v>0</v>
      </c>
      <c r="K58" s="5">
        <f>SUM(J58+G58+D58)</f>
        <v>920</v>
      </c>
    </row>
    <row r="59" spans="1:13" x14ac:dyDescent="0.3">
      <c r="A59" s="35" t="s">
        <v>35</v>
      </c>
      <c r="B59" s="75">
        <v>5</v>
      </c>
      <c r="C59" s="76">
        <v>10</v>
      </c>
      <c r="D59" s="77">
        <f>C59*B59</f>
        <v>50</v>
      </c>
      <c r="E59" s="52"/>
      <c r="F59" s="52"/>
      <c r="G59" s="54">
        <f>F59*E59</f>
        <v>0</v>
      </c>
      <c r="H59" s="52"/>
      <c r="I59" s="52"/>
      <c r="J59" s="54">
        <f>I59*H59</f>
        <v>0</v>
      </c>
      <c r="K59" s="54">
        <f>SUM(D59+G59+J59)</f>
        <v>50</v>
      </c>
      <c r="L59" s="12"/>
      <c r="M59" s="12"/>
    </row>
    <row r="60" spans="1:13" x14ac:dyDescent="0.3">
      <c r="A60" s="39" t="s">
        <v>52</v>
      </c>
      <c r="B60" s="40"/>
      <c r="C60" s="40"/>
      <c r="D60" s="41">
        <f>D59+D58</f>
        <v>970</v>
      </c>
      <c r="E60" s="42"/>
      <c r="F60" s="42"/>
      <c r="G60" s="41">
        <f>G59+G58</f>
        <v>0</v>
      </c>
      <c r="H60" s="42"/>
      <c r="I60" s="42"/>
      <c r="J60" s="41">
        <f>J59+J58</f>
        <v>0</v>
      </c>
      <c r="K60" s="41">
        <f>SUM(D60+G60+J60)</f>
        <v>970</v>
      </c>
    </row>
    <row r="61" spans="1:13" x14ac:dyDescent="0.3">
      <c r="A61" s="88" t="s">
        <v>31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1:13" ht="51" customHeight="1" x14ac:dyDescent="0.3">
      <c r="A62" s="29" t="s">
        <v>71</v>
      </c>
      <c r="B62" s="89" t="s">
        <v>103</v>
      </c>
      <c r="C62" s="90"/>
      <c r="D62" s="91"/>
      <c r="E62" s="89"/>
      <c r="F62" s="90"/>
      <c r="G62" s="91"/>
      <c r="H62" s="89"/>
      <c r="I62" s="90"/>
      <c r="J62" s="91"/>
      <c r="K62" s="3"/>
      <c r="L62" s="13"/>
      <c r="M62" s="13"/>
    </row>
    <row r="63" spans="1:13" ht="51" customHeight="1" x14ac:dyDescent="0.3">
      <c r="A63" s="29" t="s">
        <v>7</v>
      </c>
      <c r="B63" s="92" t="s">
        <v>104</v>
      </c>
      <c r="C63" s="93"/>
      <c r="D63" s="94"/>
      <c r="E63" s="92"/>
      <c r="F63" s="93"/>
      <c r="G63" s="94"/>
      <c r="H63" s="92"/>
      <c r="I63" s="93"/>
      <c r="J63" s="94"/>
      <c r="K63" s="3"/>
      <c r="L63" s="14"/>
    </row>
    <row r="64" spans="1:13" x14ac:dyDescent="0.3">
      <c r="A64" s="85" t="s">
        <v>8</v>
      </c>
      <c r="B64" s="86"/>
      <c r="C64" s="86"/>
      <c r="D64" s="86"/>
      <c r="E64" s="86"/>
      <c r="F64" s="86"/>
      <c r="G64" s="86"/>
      <c r="H64" s="86"/>
      <c r="I64" s="86"/>
      <c r="J64" s="86"/>
      <c r="K64" s="87"/>
    </row>
    <row r="65" spans="1:13" x14ac:dyDescent="0.3">
      <c r="A65" s="2" t="s">
        <v>105</v>
      </c>
      <c r="B65" s="75">
        <v>1</v>
      </c>
      <c r="C65" s="76">
        <v>20</v>
      </c>
      <c r="D65" s="80">
        <f>C65*B65</f>
        <v>20</v>
      </c>
      <c r="E65" s="52"/>
      <c r="F65" s="53"/>
      <c r="G65" s="54">
        <f>F65*E65</f>
        <v>0</v>
      </c>
      <c r="H65" s="52"/>
      <c r="I65" s="53"/>
      <c r="J65" s="54">
        <f>I65*H65</f>
        <v>0</v>
      </c>
      <c r="K65" s="55"/>
    </row>
    <row r="66" spans="1:13" x14ac:dyDescent="0.3">
      <c r="A66" s="2" t="s">
        <v>106</v>
      </c>
      <c r="B66" s="75">
        <v>1</v>
      </c>
      <c r="C66" s="76">
        <v>20</v>
      </c>
      <c r="D66" s="80">
        <f t="shared" ref="D66:D68" si="14">C66*B66</f>
        <v>20</v>
      </c>
      <c r="E66" s="52"/>
      <c r="F66" s="53"/>
      <c r="G66" s="54">
        <v>0</v>
      </c>
      <c r="H66" s="52"/>
      <c r="I66" s="53"/>
      <c r="J66" s="54">
        <v>0</v>
      </c>
      <c r="K66" s="55"/>
    </row>
    <row r="67" spans="1:13" x14ac:dyDescent="0.3">
      <c r="A67" s="2" t="s">
        <v>107</v>
      </c>
      <c r="B67" s="75">
        <v>1</v>
      </c>
      <c r="C67" s="76">
        <v>40</v>
      </c>
      <c r="D67" s="80">
        <f t="shared" si="14"/>
        <v>40</v>
      </c>
      <c r="E67" s="52"/>
      <c r="F67" s="53"/>
      <c r="G67" s="54">
        <f t="shared" ref="G67:G68" si="15">F67*E67</f>
        <v>0</v>
      </c>
      <c r="H67" s="52"/>
      <c r="I67" s="53"/>
      <c r="J67" s="54">
        <f t="shared" ref="J67:J68" si="16">I67*H67</f>
        <v>0</v>
      </c>
      <c r="K67" s="56"/>
    </row>
    <row r="68" spans="1:13" x14ac:dyDescent="0.3">
      <c r="A68" s="2" t="s">
        <v>108</v>
      </c>
      <c r="B68" s="75">
        <v>1</v>
      </c>
      <c r="C68" s="76">
        <v>20</v>
      </c>
      <c r="D68" s="80">
        <f t="shared" si="14"/>
        <v>20</v>
      </c>
      <c r="E68" s="52"/>
      <c r="F68" s="52"/>
      <c r="G68" s="54">
        <f t="shared" si="15"/>
        <v>0</v>
      </c>
      <c r="H68" s="52"/>
      <c r="I68" s="52"/>
      <c r="J68" s="54">
        <f t="shared" si="16"/>
        <v>0</v>
      </c>
      <c r="K68" s="56"/>
    </row>
    <row r="69" spans="1:13" x14ac:dyDescent="0.3">
      <c r="A69" s="24" t="s">
        <v>33</v>
      </c>
      <c r="B69" s="11"/>
      <c r="C69" s="11"/>
      <c r="D69" s="5">
        <f>SUM(D65:D68)</f>
        <v>100</v>
      </c>
      <c r="E69" s="4"/>
      <c r="F69" s="4"/>
      <c r="G69" s="5">
        <f>SUM(G65:G68)</f>
        <v>0</v>
      </c>
      <c r="H69" s="4"/>
      <c r="I69" s="4"/>
      <c r="J69" s="5">
        <f>SUM(J65:J68)</f>
        <v>0</v>
      </c>
      <c r="K69" s="5">
        <f t="shared" ref="K69:K74" si="17">SUM(D69+G69+J69)</f>
        <v>100</v>
      </c>
      <c r="L69" s="16"/>
    </row>
    <row r="70" spans="1:13" x14ac:dyDescent="0.3">
      <c r="A70" s="60" t="s">
        <v>36</v>
      </c>
      <c r="B70" s="75">
        <v>5</v>
      </c>
      <c r="C70" s="76">
        <v>10</v>
      </c>
      <c r="D70" s="77">
        <f>C70*B70</f>
        <v>50</v>
      </c>
      <c r="E70" s="62"/>
      <c r="F70" s="52"/>
      <c r="G70" s="54">
        <f>F70*E70</f>
        <v>0</v>
      </c>
      <c r="H70" s="62"/>
      <c r="I70" s="52"/>
      <c r="J70" s="54">
        <f>I70*H70</f>
        <v>0</v>
      </c>
      <c r="K70" s="54">
        <f t="shared" si="17"/>
        <v>50</v>
      </c>
      <c r="L70" s="12"/>
      <c r="M70" s="12"/>
    </row>
    <row r="71" spans="1:13" x14ac:dyDescent="0.3">
      <c r="A71" s="39" t="s">
        <v>53</v>
      </c>
      <c r="B71" s="63"/>
      <c r="C71" s="51"/>
      <c r="D71" s="41">
        <f>D70+D69</f>
        <v>150</v>
      </c>
      <c r="E71" s="64"/>
      <c r="F71" s="40"/>
      <c r="G71" s="41">
        <f>G70+G69</f>
        <v>0</v>
      </c>
      <c r="H71" s="64"/>
      <c r="I71" s="40"/>
      <c r="J71" s="41">
        <f>J70+J69</f>
        <v>0</v>
      </c>
      <c r="K71" s="41">
        <f t="shared" si="17"/>
        <v>150</v>
      </c>
      <c r="L71" s="12"/>
      <c r="M71" s="12"/>
    </row>
    <row r="72" spans="1:13" x14ac:dyDescent="0.3">
      <c r="A72" s="26" t="s">
        <v>54</v>
      </c>
      <c r="B72" s="17"/>
      <c r="C72" s="7"/>
      <c r="D72" s="9">
        <f>SUM(D58+D69)</f>
        <v>1020</v>
      </c>
      <c r="E72" s="65"/>
      <c r="F72" s="66"/>
      <c r="G72" s="9">
        <f>SUM(G58+G69)</f>
        <v>0</v>
      </c>
      <c r="H72" s="65"/>
      <c r="I72" s="66"/>
      <c r="J72" s="9">
        <f>SUM(J58+J69)</f>
        <v>0</v>
      </c>
      <c r="K72" s="9">
        <f t="shared" si="17"/>
        <v>1020</v>
      </c>
      <c r="L72" s="12"/>
      <c r="M72" s="12"/>
    </row>
    <row r="73" spans="1:13" x14ac:dyDescent="0.3">
      <c r="A73" s="26" t="s">
        <v>55</v>
      </c>
      <c r="B73" s="17"/>
      <c r="C73" s="7"/>
      <c r="D73" s="9">
        <f>D70+D59</f>
        <v>100</v>
      </c>
      <c r="E73" s="65"/>
      <c r="F73" s="66"/>
      <c r="G73" s="9">
        <f>G70+G59</f>
        <v>0</v>
      </c>
      <c r="H73" s="65"/>
      <c r="I73" s="66"/>
      <c r="J73" s="9">
        <f>J70+J59</f>
        <v>0</v>
      </c>
      <c r="K73" s="9">
        <f t="shared" si="17"/>
        <v>100</v>
      </c>
      <c r="L73" s="12"/>
      <c r="M73" s="12"/>
    </row>
    <row r="74" spans="1:13" x14ac:dyDescent="0.3">
      <c r="A74" s="30" t="s">
        <v>61</v>
      </c>
      <c r="B74" s="20"/>
      <c r="C74" s="20"/>
      <c r="D74" s="19">
        <f>SUM(D72:D73)</f>
        <v>1120</v>
      </c>
      <c r="E74" s="22"/>
      <c r="F74" s="22"/>
      <c r="G74" s="19">
        <f>SUM(G72:G73)</f>
        <v>0</v>
      </c>
      <c r="H74" s="22"/>
      <c r="I74" s="22"/>
      <c r="J74" s="19">
        <f>SUM(J72:J73)</f>
        <v>0</v>
      </c>
      <c r="K74" s="19">
        <f t="shared" si="17"/>
        <v>1120</v>
      </c>
    </row>
    <row r="75" spans="1:13" x14ac:dyDescent="0.3">
      <c r="A75" s="31"/>
      <c r="B75" s="31"/>
      <c r="C75" s="31"/>
      <c r="D75" s="33"/>
      <c r="E75" s="32"/>
      <c r="F75" s="32"/>
      <c r="G75" s="32"/>
      <c r="H75" s="32"/>
      <c r="I75" s="32"/>
      <c r="J75" s="32"/>
      <c r="K75" s="32"/>
    </row>
    <row r="76" spans="1:13" x14ac:dyDescent="0.3">
      <c r="A76" s="101" t="s">
        <v>18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1:13" x14ac:dyDescent="0.3">
      <c r="A77" s="88" t="s">
        <v>19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1:13" ht="186" customHeight="1" x14ac:dyDescent="0.3">
      <c r="A78" s="29" t="s">
        <v>71</v>
      </c>
      <c r="B78" s="95" t="s">
        <v>151</v>
      </c>
      <c r="C78" s="96"/>
      <c r="D78" s="97"/>
      <c r="E78" s="89"/>
      <c r="F78" s="90"/>
      <c r="G78" s="91"/>
      <c r="H78" s="89"/>
      <c r="I78" s="90"/>
      <c r="J78" s="91"/>
      <c r="K78" s="3"/>
      <c r="L78" s="73" t="s">
        <v>152</v>
      </c>
      <c r="M78" s="13"/>
    </row>
    <row r="79" spans="1:13" ht="51" customHeight="1" x14ac:dyDescent="0.3">
      <c r="A79" s="29" t="s">
        <v>7</v>
      </c>
      <c r="B79" s="92"/>
      <c r="C79" s="93"/>
      <c r="D79" s="94"/>
      <c r="E79" s="92"/>
      <c r="F79" s="93"/>
      <c r="G79" s="94"/>
      <c r="H79" s="92"/>
      <c r="I79" s="93"/>
      <c r="J79" s="94"/>
      <c r="K79" s="3"/>
      <c r="L79" s="14"/>
    </row>
    <row r="80" spans="1:13" x14ac:dyDescent="0.3">
      <c r="A80" s="85" t="s">
        <v>8</v>
      </c>
      <c r="B80" s="86"/>
      <c r="C80" s="86"/>
      <c r="D80" s="86"/>
      <c r="E80" s="86"/>
      <c r="F80" s="86"/>
      <c r="G80" s="86"/>
      <c r="H80" s="86"/>
      <c r="I80" s="86"/>
      <c r="J80" s="86"/>
      <c r="K80" s="87"/>
    </row>
    <row r="81" spans="1:13" x14ac:dyDescent="0.3">
      <c r="A81" s="2" t="s">
        <v>113</v>
      </c>
      <c r="B81" s="75">
        <v>1</v>
      </c>
      <c r="C81" s="76">
        <v>30</v>
      </c>
      <c r="D81" s="80">
        <f t="shared" ref="D81:D90" si="18">C81*B81</f>
        <v>30</v>
      </c>
      <c r="E81" s="52"/>
      <c r="F81" s="53"/>
      <c r="G81" s="54">
        <f>F81*E81</f>
        <v>0</v>
      </c>
      <c r="H81" s="52"/>
      <c r="I81" s="53"/>
      <c r="J81" s="54">
        <f t="shared" ref="J81:J90" si="19">I81*H81</f>
        <v>0</v>
      </c>
      <c r="K81" s="55"/>
    </row>
    <row r="82" spans="1:13" x14ac:dyDescent="0.3">
      <c r="A82" s="2" t="s">
        <v>112</v>
      </c>
      <c r="B82" s="75">
        <v>1</v>
      </c>
      <c r="C82" s="76">
        <v>20</v>
      </c>
      <c r="D82" s="80">
        <f t="shared" si="18"/>
        <v>20</v>
      </c>
      <c r="E82" s="52"/>
      <c r="F82" s="53"/>
      <c r="G82" s="54">
        <f t="shared" ref="G82:G90" si="20">F82*E82</f>
        <v>0</v>
      </c>
      <c r="H82" s="52"/>
      <c r="I82" s="53"/>
      <c r="J82" s="54">
        <f t="shared" si="19"/>
        <v>0</v>
      </c>
      <c r="K82" s="55"/>
    </row>
    <row r="83" spans="1:13" x14ac:dyDescent="0.3">
      <c r="A83" s="2" t="s">
        <v>111</v>
      </c>
      <c r="B83" s="75">
        <v>1</v>
      </c>
      <c r="C83" s="76">
        <v>20</v>
      </c>
      <c r="D83" s="80">
        <f t="shared" si="18"/>
        <v>20</v>
      </c>
      <c r="E83" s="52"/>
      <c r="F83" s="53"/>
      <c r="G83" s="54">
        <f t="shared" si="20"/>
        <v>0</v>
      </c>
      <c r="H83" s="52"/>
      <c r="I83" s="53"/>
      <c r="J83" s="54">
        <f t="shared" si="19"/>
        <v>0</v>
      </c>
      <c r="K83" s="55"/>
    </row>
    <row r="84" spans="1:13" x14ac:dyDescent="0.3">
      <c r="A84" s="2" t="s">
        <v>110</v>
      </c>
      <c r="B84" s="75">
        <v>1</v>
      </c>
      <c r="C84" s="76">
        <v>30</v>
      </c>
      <c r="D84" s="80">
        <f t="shared" si="18"/>
        <v>30</v>
      </c>
      <c r="E84" s="52"/>
      <c r="F84" s="53"/>
      <c r="G84" s="54">
        <f t="shared" si="20"/>
        <v>0</v>
      </c>
      <c r="H84" s="52"/>
      <c r="I84" s="53"/>
      <c r="J84" s="54">
        <f t="shared" si="19"/>
        <v>0</v>
      </c>
      <c r="K84" s="55"/>
    </row>
    <row r="85" spans="1:13" x14ac:dyDescent="0.3">
      <c r="A85" s="2" t="s">
        <v>109</v>
      </c>
      <c r="B85" s="75">
        <v>1</v>
      </c>
      <c r="C85" s="76">
        <v>10</v>
      </c>
      <c r="D85" s="80">
        <f t="shared" si="18"/>
        <v>10</v>
      </c>
      <c r="E85" s="52"/>
      <c r="F85" s="53"/>
      <c r="G85" s="54">
        <f t="shared" si="20"/>
        <v>0</v>
      </c>
      <c r="H85" s="52"/>
      <c r="I85" s="53"/>
      <c r="J85" s="54">
        <f t="shared" si="19"/>
        <v>0</v>
      </c>
      <c r="K85" s="55"/>
    </row>
    <row r="86" spans="1:13" x14ac:dyDescent="0.3">
      <c r="A86" s="2" t="s">
        <v>114</v>
      </c>
      <c r="B86" s="75">
        <v>10000</v>
      </c>
      <c r="C86" s="76">
        <v>0.25</v>
      </c>
      <c r="D86" s="80">
        <f t="shared" si="18"/>
        <v>2500</v>
      </c>
      <c r="E86" s="52"/>
      <c r="F86" s="53"/>
      <c r="G86" s="54">
        <f t="shared" si="20"/>
        <v>0</v>
      </c>
      <c r="H86" s="52"/>
      <c r="I86" s="53"/>
      <c r="J86" s="54">
        <f t="shared" si="19"/>
        <v>0</v>
      </c>
      <c r="K86" s="55"/>
    </row>
    <row r="87" spans="1:13" x14ac:dyDescent="0.3">
      <c r="A87" s="2" t="s">
        <v>115</v>
      </c>
      <c r="B87" s="75">
        <v>20000</v>
      </c>
      <c r="C87" s="76">
        <v>0.25</v>
      </c>
      <c r="D87" s="80">
        <f t="shared" si="18"/>
        <v>5000</v>
      </c>
      <c r="E87" s="52"/>
      <c r="F87" s="53"/>
      <c r="G87" s="54">
        <f t="shared" si="20"/>
        <v>0</v>
      </c>
      <c r="H87" s="52"/>
      <c r="I87" s="53"/>
      <c r="J87" s="54">
        <f t="shared" si="19"/>
        <v>0</v>
      </c>
      <c r="K87" s="55"/>
    </row>
    <row r="88" spans="1:13" x14ac:dyDescent="0.3">
      <c r="A88" s="2" t="s">
        <v>116</v>
      </c>
      <c r="B88" s="75">
        <v>200</v>
      </c>
      <c r="C88" s="76">
        <v>2</v>
      </c>
      <c r="D88" s="80">
        <f t="shared" si="18"/>
        <v>400</v>
      </c>
      <c r="E88" s="52"/>
      <c r="F88" s="53"/>
      <c r="G88" s="54">
        <f t="shared" si="20"/>
        <v>0</v>
      </c>
      <c r="H88" s="52"/>
      <c r="I88" s="53"/>
      <c r="J88" s="54">
        <f t="shared" si="19"/>
        <v>0</v>
      </c>
      <c r="K88" s="55"/>
    </row>
    <row r="89" spans="1:13" x14ac:dyDescent="0.3">
      <c r="A89" s="2" t="s">
        <v>117</v>
      </c>
      <c r="B89" s="75">
        <v>200</v>
      </c>
      <c r="C89" s="76">
        <v>3</v>
      </c>
      <c r="D89" s="80">
        <f t="shared" si="18"/>
        <v>600</v>
      </c>
      <c r="E89" s="52"/>
      <c r="F89" s="53"/>
      <c r="G89" s="54">
        <f t="shared" si="20"/>
        <v>0</v>
      </c>
      <c r="H89" s="52"/>
      <c r="I89" s="53"/>
      <c r="J89" s="54">
        <f t="shared" si="19"/>
        <v>0</v>
      </c>
      <c r="K89" s="55"/>
    </row>
    <row r="90" spans="1:13" x14ac:dyDescent="0.3">
      <c r="A90" s="2" t="s">
        <v>118</v>
      </c>
      <c r="B90" s="75">
        <v>7</v>
      </c>
      <c r="C90" s="76">
        <v>5</v>
      </c>
      <c r="D90" s="80">
        <f t="shared" si="18"/>
        <v>35</v>
      </c>
      <c r="E90" s="52"/>
      <c r="F90" s="53"/>
      <c r="G90" s="54">
        <f t="shared" si="20"/>
        <v>0</v>
      </c>
      <c r="H90" s="52"/>
      <c r="I90" s="53"/>
      <c r="J90" s="54">
        <f t="shared" si="19"/>
        <v>0</v>
      </c>
      <c r="K90" s="56"/>
    </row>
    <row r="91" spans="1:13" x14ac:dyDescent="0.3">
      <c r="A91" s="2" t="s">
        <v>146</v>
      </c>
      <c r="B91" s="75"/>
      <c r="C91" s="76"/>
      <c r="D91" s="80"/>
      <c r="E91" s="52"/>
      <c r="F91" s="52"/>
      <c r="G91" s="54"/>
      <c r="H91" s="52"/>
      <c r="I91" s="52"/>
      <c r="J91" s="54"/>
      <c r="K91" s="56"/>
    </row>
    <row r="92" spans="1:13" x14ac:dyDescent="0.3">
      <c r="A92" s="24" t="s">
        <v>20</v>
      </c>
      <c r="B92" s="24"/>
      <c r="C92" s="24"/>
      <c r="D92" s="5">
        <f>SUM(D81:D91)</f>
        <v>8645</v>
      </c>
      <c r="E92" s="25"/>
      <c r="F92" s="25"/>
      <c r="G92" s="5">
        <f>SUM(G81:G91)</f>
        <v>0</v>
      </c>
      <c r="H92" s="25"/>
      <c r="I92" s="25"/>
      <c r="J92" s="5">
        <f>SUM(J81:J91)</f>
        <v>0</v>
      </c>
      <c r="K92" s="34">
        <f>SUM(D92+G92+J92)</f>
        <v>8645</v>
      </c>
    </row>
    <row r="93" spans="1:13" x14ac:dyDescent="0.3">
      <c r="A93" s="60" t="s">
        <v>40</v>
      </c>
      <c r="B93" s="75">
        <v>12</v>
      </c>
      <c r="C93" s="76">
        <v>10</v>
      </c>
      <c r="D93" s="77">
        <f>C93*B93</f>
        <v>120</v>
      </c>
      <c r="E93" s="56"/>
      <c r="F93" s="56"/>
      <c r="G93" s="54">
        <f>F93*E93</f>
        <v>0</v>
      </c>
      <c r="H93" s="56"/>
      <c r="I93" s="56"/>
      <c r="J93" s="54">
        <f>I93*H93</f>
        <v>0</v>
      </c>
      <c r="K93" s="54">
        <f>SUM(D93+G93+J93)</f>
        <v>120</v>
      </c>
    </row>
    <row r="94" spans="1:13" x14ac:dyDescent="0.3">
      <c r="A94" s="39" t="s">
        <v>56</v>
      </c>
      <c r="B94" s="51"/>
      <c r="C94" s="51"/>
      <c r="D94" s="41">
        <f>D93+D92</f>
        <v>8765</v>
      </c>
      <c r="E94" s="67"/>
      <c r="F94" s="67"/>
      <c r="G94" s="41">
        <f>G93+G92</f>
        <v>0</v>
      </c>
      <c r="H94" s="67"/>
      <c r="I94" s="67"/>
      <c r="J94" s="41">
        <f>J93+J92</f>
        <v>0</v>
      </c>
      <c r="K94" s="41">
        <f>SUM(D94+G94+J94)</f>
        <v>8765</v>
      </c>
    </row>
    <row r="95" spans="1:13" x14ac:dyDescent="0.3">
      <c r="A95" s="88" t="s">
        <v>21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1:13" ht="51" customHeight="1" x14ac:dyDescent="0.3">
      <c r="A96" s="29" t="s">
        <v>71</v>
      </c>
      <c r="B96" s="89"/>
      <c r="C96" s="90"/>
      <c r="D96" s="91"/>
      <c r="E96" s="89"/>
      <c r="F96" s="90"/>
      <c r="G96" s="91"/>
      <c r="H96" s="89"/>
      <c r="I96" s="90"/>
      <c r="J96" s="91"/>
      <c r="K96" s="3"/>
      <c r="L96" s="13"/>
      <c r="M96" s="13"/>
    </row>
    <row r="97" spans="1:13" ht="51" customHeight="1" x14ac:dyDescent="0.3">
      <c r="A97" s="29" t="s">
        <v>7</v>
      </c>
      <c r="B97" s="92"/>
      <c r="C97" s="93"/>
      <c r="D97" s="94"/>
      <c r="E97" s="92"/>
      <c r="F97" s="93"/>
      <c r="G97" s="94"/>
      <c r="H97" s="92"/>
      <c r="I97" s="93"/>
      <c r="J97" s="94"/>
      <c r="K97" s="3"/>
      <c r="L97" s="14"/>
    </row>
    <row r="98" spans="1:13" x14ac:dyDescent="0.3">
      <c r="A98" s="85" t="s">
        <v>8</v>
      </c>
      <c r="B98" s="86"/>
      <c r="C98" s="86"/>
      <c r="D98" s="86"/>
      <c r="E98" s="86"/>
      <c r="F98" s="86"/>
      <c r="G98" s="86"/>
      <c r="H98" s="86"/>
      <c r="I98" s="86"/>
      <c r="J98" s="86"/>
      <c r="K98" s="87"/>
    </row>
    <row r="99" spans="1:13" x14ac:dyDescent="0.3">
      <c r="A99" s="2"/>
      <c r="B99" s="52"/>
      <c r="C99" s="53"/>
      <c r="D99" s="54">
        <f>C99*B99</f>
        <v>0</v>
      </c>
      <c r="E99" s="52"/>
      <c r="F99" s="53"/>
      <c r="G99" s="54">
        <f>F99*E99</f>
        <v>0</v>
      </c>
      <c r="H99" s="52"/>
      <c r="I99" s="53"/>
      <c r="J99" s="54">
        <f>I99*H99</f>
        <v>0</v>
      </c>
      <c r="K99" s="55"/>
    </row>
    <row r="100" spans="1:13" x14ac:dyDescent="0.3">
      <c r="A100" s="2"/>
      <c r="B100" s="52"/>
      <c r="C100" s="53"/>
      <c r="D100" s="54">
        <f t="shared" ref="D100:D101" si="21">C100*B100</f>
        <v>0</v>
      </c>
      <c r="E100" s="52"/>
      <c r="F100" s="53"/>
      <c r="G100" s="54">
        <f t="shared" ref="G100:G101" si="22">F100*E100</f>
        <v>0</v>
      </c>
      <c r="H100" s="52"/>
      <c r="I100" s="53"/>
      <c r="J100" s="54">
        <f t="shared" ref="J100:J101" si="23">I100*H100</f>
        <v>0</v>
      </c>
      <c r="K100" s="56"/>
    </row>
    <row r="101" spans="1:13" x14ac:dyDescent="0.3">
      <c r="A101" s="2"/>
      <c r="B101" s="52"/>
      <c r="C101" s="52"/>
      <c r="D101" s="54">
        <f t="shared" si="21"/>
        <v>0</v>
      </c>
      <c r="E101" s="52"/>
      <c r="F101" s="52"/>
      <c r="G101" s="54">
        <f t="shared" si="22"/>
        <v>0</v>
      </c>
      <c r="H101" s="52"/>
      <c r="I101" s="52"/>
      <c r="J101" s="54">
        <f t="shared" si="23"/>
        <v>0</v>
      </c>
      <c r="K101" s="56"/>
    </row>
    <row r="102" spans="1:13" x14ac:dyDescent="0.3">
      <c r="A102" s="24" t="s">
        <v>22</v>
      </c>
      <c r="B102" s="24"/>
      <c r="C102" s="24"/>
      <c r="D102" s="5">
        <f>SUM(D99:D101)</f>
        <v>0</v>
      </c>
      <c r="E102" s="57"/>
      <c r="F102" s="57"/>
      <c r="G102" s="5">
        <f>SUM(G99:G101)</f>
        <v>0</v>
      </c>
      <c r="H102" s="57"/>
      <c r="I102" s="57"/>
      <c r="J102" s="5">
        <f>SUM(J99:J101)</f>
        <v>0</v>
      </c>
      <c r="K102" s="5">
        <f>SUM(D102+G102+J102)</f>
        <v>0</v>
      </c>
    </row>
    <row r="103" spans="1:13" x14ac:dyDescent="0.3">
      <c r="A103" s="52" t="s">
        <v>37</v>
      </c>
      <c r="B103" s="52"/>
      <c r="C103" s="52"/>
      <c r="D103" s="54">
        <f>C103*B103</f>
        <v>0</v>
      </c>
      <c r="E103" s="56"/>
      <c r="F103" s="56"/>
      <c r="G103" s="54">
        <f>F103*E103</f>
        <v>0</v>
      </c>
      <c r="H103" s="56"/>
      <c r="I103" s="56"/>
      <c r="J103" s="54">
        <f>I103*H103</f>
        <v>0</v>
      </c>
      <c r="K103" s="54">
        <f>SUM(D103+G103+J103)</f>
        <v>0</v>
      </c>
    </row>
    <row r="104" spans="1:13" x14ac:dyDescent="0.3">
      <c r="A104" s="39" t="s">
        <v>57</v>
      </c>
      <c r="B104" s="51"/>
      <c r="C104" s="51"/>
      <c r="D104" s="41">
        <f>D103+D102</f>
        <v>0</v>
      </c>
      <c r="E104" s="67"/>
      <c r="F104" s="67"/>
      <c r="G104" s="41">
        <f>G103+G102</f>
        <v>0</v>
      </c>
      <c r="H104" s="67"/>
      <c r="I104" s="67"/>
      <c r="J104" s="41">
        <f>J103+J102</f>
        <v>0</v>
      </c>
      <c r="K104" s="41">
        <f>SUM(D104+G104+J104)</f>
        <v>0</v>
      </c>
    </row>
    <row r="105" spans="1:13" x14ac:dyDescent="0.3">
      <c r="A105" s="26" t="s">
        <v>58</v>
      </c>
      <c r="B105" s="7"/>
      <c r="C105" s="7"/>
      <c r="D105" s="9">
        <f>SUM(D92+D102)</f>
        <v>8645</v>
      </c>
      <c r="E105" s="8"/>
      <c r="F105" s="8"/>
      <c r="G105" s="9">
        <f>SUM(G92+G102)</f>
        <v>0</v>
      </c>
      <c r="H105" s="8"/>
      <c r="I105" s="8"/>
      <c r="J105" s="9">
        <f>SUM(J92+J102)</f>
        <v>0</v>
      </c>
      <c r="K105" s="9">
        <f>SUM(D105+G105+J105)</f>
        <v>8645</v>
      </c>
    </row>
    <row r="106" spans="1:13" x14ac:dyDescent="0.3">
      <c r="A106" s="26" t="s">
        <v>59</v>
      </c>
      <c r="B106" s="7"/>
      <c r="C106" s="7"/>
      <c r="D106" s="9">
        <f>D103+D93</f>
        <v>120</v>
      </c>
      <c r="E106" s="8"/>
      <c r="F106" s="8"/>
      <c r="G106" s="9">
        <f>G103+G93</f>
        <v>0</v>
      </c>
      <c r="H106" s="8"/>
      <c r="I106" s="8"/>
      <c r="J106" s="9">
        <f>J103+J93</f>
        <v>0</v>
      </c>
      <c r="K106" s="9">
        <f>SUM(D106+G106+J106)</f>
        <v>120</v>
      </c>
    </row>
    <row r="107" spans="1:13" x14ac:dyDescent="0.3">
      <c r="A107" s="30" t="s">
        <v>60</v>
      </c>
      <c r="B107" s="18"/>
      <c r="C107" s="18"/>
      <c r="D107" s="19">
        <f>SUM(D105:D106)</f>
        <v>8765</v>
      </c>
      <c r="E107" s="21"/>
      <c r="F107" s="21"/>
      <c r="G107" s="19">
        <f>SUM(G105:G106)</f>
        <v>0</v>
      </c>
      <c r="H107" s="21"/>
      <c r="I107" s="21"/>
      <c r="J107" s="19">
        <f>SUM(J105:J106)</f>
        <v>0</v>
      </c>
      <c r="K107" s="19">
        <f>SUM(K105:K106)</f>
        <v>8765</v>
      </c>
    </row>
    <row r="108" spans="1:13" x14ac:dyDescent="0.3">
      <c r="A108" s="68"/>
      <c r="B108" s="69"/>
      <c r="C108" s="69"/>
      <c r="D108" s="38"/>
      <c r="E108" s="70"/>
      <c r="F108" s="70"/>
      <c r="G108" s="38"/>
      <c r="H108" s="70"/>
      <c r="I108" s="70"/>
      <c r="J108" s="38"/>
      <c r="K108" s="38"/>
    </row>
    <row r="109" spans="1:13" x14ac:dyDescent="0.3">
      <c r="A109" s="101" t="s">
        <v>23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1:13" x14ac:dyDescent="0.3">
      <c r="A110" s="88" t="s">
        <v>32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1:13" ht="51" customHeight="1" x14ac:dyDescent="0.3">
      <c r="A111" s="29" t="s">
        <v>71</v>
      </c>
      <c r="B111" s="95" t="s">
        <v>154</v>
      </c>
      <c r="C111" s="96"/>
      <c r="D111" s="97"/>
      <c r="E111" s="89"/>
      <c r="F111" s="90"/>
      <c r="G111" s="91"/>
      <c r="H111" s="89"/>
      <c r="I111" s="90"/>
      <c r="J111" s="91"/>
      <c r="K111" s="3"/>
      <c r="L111" s="13"/>
      <c r="M111" s="13"/>
    </row>
    <row r="112" spans="1:13" ht="51" customHeight="1" x14ac:dyDescent="0.3">
      <c r="A112" s="29" t="s">
        <v>7</v>
      </c>
      <c r="B112" s="98" t="s">
        <v>80</v>
      </c>
      <c r="C112" s="99"/>
      <c r="D112" s="100"/>
      <c r="E112" s="92"/>
      <c r="F112" s="93"/>
      <c r="G112" s="94"/>
      <c r="H112" s="92"/>
      <c r="I112" s="93"/>
      <c r="J112" s="94"/>
      <c r="K112" s="3"/>
      <c r="L112" s="14"/>
    </row>
    <row r="113" spans="1:13" x14ac:dyDescent="0.3">
      <c r="A113" s="85" t="s">
        <v>8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7"/>
    </row>
    <row r="114" spans="1:13" x14ac:dyDescent="0.3">
      <c r="A114" s="74" t="s">
        <v>119</v>
      </c>
      <c r="B114" s="75">
        <v>1</v>
      </c>
      <c r="C114" s="76">
        <v>100</v>
      </c>
      <c r="D114" s="77">
        <f t="shared" ref="D114:D116" si="24">C114*B114</f>
        <v>100</v>
      </c>
      <c r="E114" s="79"/>
      <c r="F114" s="79"/>
      <c r="G114" s="54">
        <f t="shared" ref="G114:G117" si="25">F114*E114</f>
        <v>0</v>
      </c>
      <c r="H114" s="79"/>
      <c r="I114" s="79"/>
      <c r="J114" s="54">
        <f t="shared" ref="J114:J118" si="26">I114*H114</f>
        <v>0</v>
      </c>
      <c r="K114" s="79"/>
    </row>
    <row r="115" spans="1:13" x14ac:dyDescent="0.3">
      <c r="A115" s="74" t="s">
        <v>120</v>
      </c>
      <c r="B115" s="75">
        <v>40</v>
      </c>
      <c r="C115" s="76">
        <v>5</v>
      </c>
      <c r="D115" s="77">
        <f t="shared" si="24"/>
        <v>200</v>
      </c>
      <c r="E115" s="79"/>
      <c r="F115" s="79"/>
      <c r="G115" s="54">
        <f t="shared" si="25"/>
        <v>0</v>
      </c>
      <c r="H115" s="79"/>
      <c r="I115" s="79"/>
      <c r="J115" s="54">
        <f t="shared" si="26"/>
        <v>0</v>
      </c>
      <c r="K115" s="79"/>
    </row>
    <row r="116" spans="1:13" x14ac:dyDescent="0.3">
      <c r="A116" s="74" t="s">
        <v>141</v>
      </c>
      <c r="B116" s="75">
        <v>1</v>
      </c>
      <c r="C116" s="76">
        <v>10</v>
      </c>
      <c r="D116" s="77">
        <f t="shared" si="24"/>
        <v>10</v>
      </c>
      <c r="E116" s="79"/>
      <c r="F116" s="79"/>
      <c r="G116" s="54">
        <f t="shared" si="25"/>
        <v>0</v>
      </c>
      <c r="H116" s="79"/>
      <c r="I116" s="79"/>
      <c r="J116" s="54">
        <f t="shared" si="26"/>
        <v>0</v>
      </c>
      <c r="K116" s="79"/>
    </row>
    <row r="117" spans="1:13" x14ac:dyDescent="0.3">
      <c r="A117" s="74" t="s">
        <v>121</v>
      </c>
      <c r="B117" s="75">
        <v>1</v>
      </c>
      <c r="C117" s="76">
        <v>10</v>
      </c>
      <c r="D117" s="77">
        <f>C117*B117</f>
        <v>10</v>
      </c>
      <c r="E117" s="79"/>
      <c r="F117" s="79"/>
      <c r="G117" s="54">
        <f t="shared" si="25"/>
        <v>0</v>
      </c>
      <c r="H117" s="79"/>
      <c r="I117" s="79"/>
      <c r="J117" s="54">
        <f t="shared" si="26"/>
        <v>0</v>
      </c>
      <c r="K117" s="79"/>
    </row>
    <row r="118" spans="1:13" x14ac:dyDescent="0.3">
      <c r="A118" s="2" t="s">
        <v>122</v>
      </c>
      <c r="B118" s="75">
        <v>40</v>
      </c>
      <c r="C118" s="76">
        <v>10</v>
      </c>
      <c r="D118" s="77">
        <f t="shared" ref="D118" si="27">C118*B118</f>
        <v>400</v>
      </c>
      <c r="E118" s="52"/>
      <c r="F118" s="53"/>
      <c r="G118" s="54">
        <f>F118*E118</f>
        <v>0</v>
      </c>
      <c r="H118" s="52"/>
      <c r="I118" s="53"/>
      <c r="J118" s="54">
        <f t="shared" si="26"/>
        <v>0</v>
      </c>
      <c r="K118" s="55"/>
    </row>
    <row r="119" spans="1:13" x14ac:dyDescent="0.3">
      <c r="A119" s="2" t="s">
        <v>75</v>
      </c>
      <c r="B119" s="75">
        <v>1</v>
      </c>
      <c r="C119" s="76">
        <v>20</v>
      </c>
      <c r="D119" s="77">
        <f>C119*B119</f>
        <v>20</v>
      </c>
      <c r="E119" s="52"/>
      <c r="F119" s="52"/>
      <c r="G119" s="54">
        <f t="shared" ref="G119" si="28">F119*E119</f>
        <v>0</v>
      </c>
      <c r="H119" s="52"/>
      <c r="I119" s="52"/>
      <c r="J119" s="54">
        <f t="shared" ref="J119" si="29">I119*H119</f>
        <v>0</v>
      </c>
      <c r="K119" s="56"/>
    </row>
    <row r="120" spans="1:13" x14ac:dyDescent="0.3">
      <c r="A120" s="24" t="s">
        <v>24</v>
      </c>
      <c r="B120" s="24"/>
      <c r="C120" s="24"/>
      <c r="D120" s="5">
        <f>SUM(D114:D119)</f>
        <v>740</v>
      </c>
      <c r="E120" s="25"/>
      <c r="F120" s="25"/>
      <c r="G120" s="5">
        <f>SUM(G114:G119)</f>
        <v>0</v>
      </c>
      <c r="H120" s="25"/>
      <c r="I120" s="25"/>
      <c r="J120" s="5">
        <f>SUM(J114:J119)</f>
        <v>0</v>
      </c>
      <c r="K120" s="5">
        <f>SUM(J120+G120+D120)</f>
        <v>740</v>
      </c>
    </row>
    <row r="121" spans="1:13" x14ac:dyDescent="0.3">
      <c r="A121" s="60" t="s">
        <v>41</v>
      </c>
      <c r="B121" s="75">
        <v>20.5</v>
      </c>
      <c r="C121" s="76">
        <v>5</v>
      </c>
      <c r="D121" s="77">
        <f>C121*B121</f>
        <v>102.5</v>
      </c>
      <c r="E121" s="56"/>
      <c r="F121" s="56"/>
      <c r="G121" s="54">
        <f>F121*E121</f>
        <v>0</v>
      </c>
      <c r="H121" s="56"/>
      <c r="I121" s="56"/>
      <c r="J121" s="54">
        <f>I121*H121</f>
        <v>0</v>
      </c>
      <c r="K121" s="54">
        <f>SUM(D121+G121+J121)</f>
        <v>102.5</v>
      </c>
    </row>
    <row r="122" spans="1:13" x14ac:dyDescent="0.3">
      <c r="A122" s="39" t="s">
        <v>62</v>
      </c>
      <c r="B122" s="40"/>
      <c r="C122" s="40"/>
      <c r="D122" s="41">
        <f>D121+D120</f>
        <v>842.5</v>
      </c>
      <c r="E122" s="67"/>
      <c r="F122" s="67"/>
      <c r="G122" s="41">
        <f>G121+G120</f>
        <v>0</v>
      </c>
      <c r="H122" s="67"/>
      <c r="I122" s="67"/>
      <c r="J122" s="41">
        <f>J121+J120</f>
        <v>0</v>
      </c>
      <c r="K122" s="41">
        <f>SUM(D122+G122+J122)</f>
        <v>842.5</v>
      </c>
    </row>
    <row r="123" spans="1:13" x14ac:dyDescent="0.3">
      <c r="A123" s="88" t="s">
        <v>25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</row>
    <row r="124" spans="1:13" ht="51" customHeight="1" x14ac:dyDescent="0.3">
      <c r="A124" s="29" t="s">
        <v>71</v>
      </c>
      <c r="B124" s="95" t="s">
        <v>123</v>
      </c>
      <c r="C124" s="96"/>
      <c r="D124" s="97"/>
      <c r="E124" s="89"/>
      <c r="F124" s="90"/>
      <c r="G124" s="91"/>
      <c r="H124" s="89"/>
      <c r="I124" s="90"/>
      <c r="J124" s="91"/>
      <c r="K124" s="3"/>
      <c r="L124" s="13"/>
      <c r="M124" s="13"/>
    </row>
    <row r="125" spans="1:13" ht="51" customHeight="1" x14ac:dyDescent="0.3">
      <c r="A125" s="29" t="s">
        <v>7</v>
      </c>
      <c r="B125" s="98" t="s">
        <v>124</v>
      </c>
      <c r="C125" s="99"/>
      <c r="D125" s="100"/>
      <c r="E125" s="92"/>
      <c r="F125" s="93"/>
      <c r="G125" s="94"/>
      <c r="H125" s="92"/>
      <c r="I125" s="93"/>
      <c r="J125" s="94"/>
      <c r="K125" s="3"/>
      <c r="L125" s="14"/>
    </row>
    <row r="126" spans="1:13" x14ac:dyDescent="0.3">
      <c r="A126" s="85" t="s">
        <v>8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7"/>
    </row>
    <row r="127" spans="1:13" x14ac:dyDescent="0.3">
      <c r="A127" s="2" t="s">
        <v>125</v>
      </c>
      <c r="B127" s="75">
        <v>1</v>
      </c>
      <c r="C127" s="76">
        <v>30</v>
      </c>
      <c r="D127" s="80">
        <f>C127*B127</f>
        <v>30</v>
      </c>
      <c r="E127" s="52"/>
      <c r="F127" s="53"/>
      <c r="G127" s="54">
        <f>F127*E127</f>
        <v>0</v>
      </c>
      <c r="H127" s="52"/>
      <c r="I127" s="53"/>
      <c r="J127" s="54">
        <f t="shared" ref="J127:J131" si="30">I127*H127</f>
        <v>0</v>
      </c>
      <c r="K127" s="55"/>
    </row>
    <row r="128" spans="1:13" x14ac:dyDescent="0.3">
      <c r="A128" s="2" t="s">
        <v>126</v>
      </c>
      <c r="B128" s="75">
        <v>3</v>
      </c>
      <c r="C128" s="76">
        <v>20</v>
      </c>
      <c r="D128" s="80">
        <f t="shared" ref="D128:D130" si="31">C128*B128</f>
        <v>60</v>
      </c>
      <c r="E128" s="52"/>
      <c r="F128" s="53"/>
      <c r="G128" s="54">
        <f t="shared" ref="G128:G131" si="32">F128*E128</f>
        <v>0</v>
      </c>
      <c r="H128" s="52"/>
      <c r="I128" s="53"/>
      <c r="J128" s="54">
        <f t="shared" si="30"/>
        <v>0</v>
      </c>
      <c r="K128" s="55"/>
    </row>
    <row r="129" spans="1:13" x14ac:dyDescent="0.3">
      <c r="A129" s="2" t="s">
        <v>142</v>
      </c>
      <c r="B129" s="75">
        <v>1</v>
      </c>
      <c r="C129" s="76">
        <v>5</v>
      </c>
      <c r="D129" s="80">
        <v>5</v>
      </c>
      <c r="E129" s="52"/>
      <c r="F129" s="53"/>
      <c r="G129" s="54">
        <f t="shared" si="32"/>
        <v>0</v>
      </c>
      <c r="H129" s="52"/>
      <c r="I129" s="53"/>
      <c r="J129" s="54">
        <f t="shared" si="30"/>
        <v>0</v>
      </c>
      <c r="K129" s="55"/>
    </row>
    <row r="130" spans="1:13" x14ac:dyDescent="0.3">
      <c r="A130" s="2" t="s">
        <v>127</v>
      </c>
      <c r="B130" s="75">
        <v>3</v>
      </c>
      <c r="C130" s="76">
        <v>10</v>
      </c>
      <c r="D130" s="80">
        <f t="shared" si="31"/>
        <v>30</v>
      </c>
      <c r="E130" s="52"/>
      <c r="F130" s="53"/>
      <c r="G130" s="54">
        <f t="shared" si="32"/>
        <v>0</v>
      </c>
      <c r="H130" s="52"/>
      <c r="I130" s="53"/>
      <c r="J130" s="54">
        <f t="shared" si="30"/>
        <v>0</v>
      </c>
      <c r="K130" s="55"/>
    </row>
    <row r="131" spans="1:13" x14ac:dyDescent="0.3">
      <c r="A131" s="2" t="s">
        <v>128</v>
      </c>
      <c r="B131" s="75">
        <v>3</v>
      </c>
      <c r="C131" s="76">
        <v>15</v>
      </c>
      <c r="D131" s="80">
        <f>C131*B131</f>
        <v>45</v>
      </c>
      <c r="E131" s="52"/>
      <c r="F131" s="53"/>
      <c r="G131" s="54">
        <f t="shared" si="32"/>
        <v>0</v>
      </c>
      <c r="H131" s="52"/>
      <c r="I131" s="53"/>
      <c r="J131" s="54">
        <f t="shared" si="30"/>
        <v>0</v>
      </c>
      <c r="K131" s="56"/>
    </row>
    <row r="132" spans="1:13" x14ac:dyDescent="0.3">
      <c r="A132" s="2" t="s">
        <v>129</v>
      </c>
      <c r="B132" s="75">
        <v>3</v>
      </c>
      <c r="C132" s="76">
        <v>20</v>
      </c>
      <c r="D132" s="80">
        <f t="shared" ref="D132" si="33">C132*B132</f>
        <v>60</v>
      </c>
      <c r="E132" s="52"/>
      <c r="F132" s="52"/>
      <c r="G132" s="54">
        <f t="shared" ref="G132" si="34">F132*E132</f>
        <v>0</v>
      </c>
      <c r="H132" s="52"/>
      <c r="I132" s="52"/>
      <c r="J132" s="54">
        <f t="shared" ref="J132" si="35">I132*H132</f>
        <v>0</v>
      </c>
      <c r="K132" s="56"/>
    </row>
    <row r="133" spans="1:13" x14ac:dyDescent="0.3">
      <c r="A133" s="24" t="s">
        <v>26</v>
      </c>
      <c r="B133" s="24"/>
      <c r="C133" s="24"/>
      <c r="D133" s="6">
        <f>SUM(D127:D132)</f>
        <v>230</v>
      </c>
      <c r="E133" s="25"/>
      <c r="F133" s="25"/>
      <c r="G133" s="6">
        <f>SUM(G127:G132)</f>
        <v>0</v>
      </c>
      <c r="H133" s="25"/>
      <c r="I133" s="25"/>
      <c r="J133" s="6">
        <f>SUM(J127:J132)</f>
        <v>0</v>
      </c>
      <c r="K133" s="5">
        <f>SUM(D133+G133+J133)</f>
        <v>230</v>
      </c>
    </row>
    <row r="134" spans="1:13" x14ac:dyDescent="0.3">
      <c r="A134" s="60" t="s">
        <v>38</v>
      </c>
      <c r="B134" s="78">
        <v>15</v>
      </c>
      <c r="C134" s="76">
        <v>5</v>
      </c>
      <c r="D134" s="80">
        <f>C134*B134</f>
        <v>75</v>
      </c>
      <c r="E134" s="56"/>
      <c r="F134" s="56"/>
      <c r="G134" s="54">
        <f>F134*E134</f>
        <v>0</v>
      </c>
      <c r="H134" s="56"/>
      <c r="I134" s="56"/>
      <c r="J134" s="54">
        <f>I134*H134</f>
        <v>0</v>
      </c>
      <c r="K134" s="54">
        <f>SUM(D134+G134+J134)</f>
        <v>75</v>
      </c>
    </row>
    <row r="135" spans="1:13" x14ac:dyDescent="0.3">
      <c r="A135" s="39" t="s">
        <v>63</v>
      </c>
      <c r="B135" s="40"/>
      <c r="C135" s="40"/>
      <c r="D135" s="41">
        <f>D134+D133</f>
        <v>305</v>
      </c>
      <c r="E135" s="67"/>
      <c r="F135" s="67"/>
      <c r="G135" s="41">
        <f>G134+G133</f>
        <v>0</v>
      </c>
      <c r="H135" s="67"/>
      <c r="I135" s="67"/>
      <c r="J135" s="41">
        <f>J134+J133</f>
        <v>0</v>
      </c>
      <c r="K135" s="41">
        <f>SUM(D135+G135+J135)</f>
        <v>305</v>
      </c>
    </row>
    <row r="136" spans="1:13" x14ac:dyDescent="0.3">
      <c r="A136" s="88" t="s">
        <v>68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13"/>
      <c r="M136" s="13"/>
    </row>
    <row r="137" spans="1:13" ht="51" customHeight="1" x14ac:dyDescent="0.3">
      <c r="A137" s="29" t="s">
        <v>71</v>
      </c>
      <c r="B137" s="89"/>
      <c r="C137" s="90"/>
      <c r="D137" s="91"/>
      <c r="E137" s="89"/>
      <c r="F137" s="90"/>
      <c r="G137" s="91"/>
      <c r="H137" s="89"/>
      <c r="I137" s="90"/>
      <c r="J137" s="91"/>
      <c r="K137" s="3"/>
      <c r="L137" s="13"/>
      <c r="M137" s="13"/>
    </row>
    <row r="138" spans="1:13" ht="51" customHeight="1" x14ac:dyDescent="0.3">
      <c r="A138" s="29" t="s">
        <v>7</v>
      </c>
      <c r="B138" s="92"/>
      <c r="C138" s="93"/>
      <c r="D138" s="94"/>
      <c r="E138" s="92"/>
      <c r="F138" s="93"/>
      <c r="G138" s="94"/>
      <c r="H138" s="92"/>
      <c r="I138" s="93"/>
      <c r="J138" s="94"/>
      <c r="K138" s="3"/>
      <c r="L138" s="14"/>
    </row>
    <row r="139" spans="1:13" x14ac:dyDescent="0.3">
      <c r="A139" s="85" t="s">
        <v>8</v>
      </c>
      <c r="B139" s="86"/>
      <c r="C139" s="86"/>
      <c r="D139" s="86"/>
      <c r="E139" s="86"/>
      <c r="F139" s="86"/>
      <c r="G139" s="86"/>
      <c r="H139" s="86"/>
      <c r="I139" s="86"/>
      <c r="J139" s="86"/>
      <c r="K139" s="87"/>
    </row>
    <row r="140" spans="1:13" x14ac:dyDescent="0.3">
      <c r="A140" s="2" t="s">
        <v>77</v>
      </c>
      <c r="B140" s="52"/>
      <c r="C140" s="81"/>
      <c r="D140" s="54">
        <f t="shared" ref="D140:D143" si="36">C140*B140</f>
        <v>0</v>
      </c>
      <c r="E140" s="52"/>
      <c r="F140" s="53"/>
      <c r="G140" s="54">
        <f>F140*E140</f>
        <v>0</v>
      </c>
      <c r="H140" s="52"/>
      <c r="I140" s="53"/>
      <c r="J140" s="54">
        <f>I140*H140</f>
        <v>0</v>
      </c>
      <c r="K140" s="55"/>
    </row>
    <row r="141" spans="1:13" x14ac:dyDescent="0.3">
      <c r="A141" s="2" t="s">
        <v>74</v>
      </c>
      <c r="B141" s="52"/>
      <c r="C141" s="81"/>
      <c r="D141" s="54">
        <f t="shared" si="36"/>
        <v>0</v>
      </c>
      <c r="E141" s="52"/>
      <c r="F141" s="53"/>
      <c r="G141" s="54">
        <f t="shared" ref="G141:G142" si="37">F141*E141</f>
        <v>0</v>
      </c>
      <c r="H141" s="52"/>
      <c r="I141" s="53"/>
      <c r="J141" s="54">
        <f t="shared" ref="J141:J142" si="38">I141*H141</f>
        <v>0</v>
      </c>
      <c r="K141" s="56"/>
    </row>
    <row r="142" spans="1:13" x14ac:dyDescent="0.3">
      <c r="A142" s="2" t="s">
        <v>78</v>
      </c>
      <c r="B142" s="52"/>
      <c r="C142" s="81"/>
      <c r="D142" s="54">
        <f t="shared" si="36"/>
        <v>0</v>
      </c>
      <c r="E142" s="52"/>
      <c r="F142" s="52"/>
      <c r="G142" s="54">
        <f t="shared" si="37"/>
        <v>0</v>
      </c>
      <c r="H142" s="52"/>
      <c r="I142" s="52"/>
      <c r="J142" s="54">
        <f t="shared" si="38"/>
        <v>0</v>
      </c>
      <c r="K142" s="56"/>
    </row>
    <row r="143" spans="1:13" x14ac:dyDescent="0.3">
      <c r="A143" s="2" t="s">
        <v>79</v>
      </c>
      <c r="B143" s="52"/>
      <c r="C143" s="81"/>
      <c r="D143" s="54">
        <f t="shared" si="36"/>
        <v>0</v>
      </c>
      <c r="E143" s="52"/>
      <c r="F143" s="52"/>
      <c r="G143" s="54">
        <f>F143*E143</f>
        <v>0</v>
      </c>
      <c r="H143" s="52"/>
      <c r="I143" s="52"/>
      <c r="J143" s="54">
        <f>I143*H143</f>
        <v>0</v>
      </c>
      <c r="K143" s="56"/>
    </row>
    <row r="144" spans="1:13" x14ac:dyDescent="0.3">
      <c r="A144" s="24" t="s">
        <v>27</v>
      </c>
      <c r="B144" s="24"/>
      <c r="C144" s="24"/>
      <c r="D144" s="6">
        <f>SUM(D140:D143)</f>
        <v>0</v>
      </c>
      <c r="E144" s="25"/>
      <c r="F144" s="25"/>
      <c r="G144" s="6">
        <f>SUM(G140:G143)</f>
        <v>0</v>
      </c>
      <c r="H144" s="25"/>
      <c r="I144" s="25"/>
      <c r="J144" s="6">
        <f>SUM(J140:J143)</f>
        <v>0</v>
      </c>
      <c r="K144" s="5">
        <f>SUM(D144+G144+J144)</f>
        <v>0</v>
      </c>
    </row>
    <row r="145" spans="1:12" x14ac:dyDescent="0.3">
      <c r="A145" s="60" t="s">
        <v>42</v>
      </c>
      <c r="B145" s="56"/>
      <c r="C145" s="81"/>
      <c r="D145" s="54"/>
      <c r="E145" s="56"/>
      <c r="F145" s="56"/>
      <c r="G145" s="54">
        <f>F145*E145</f>
        <v>0</v>
      </c>
      <c r="H145" s="56"/>
      <c r="I145" s="56"/>
      <c r="J145" s="54">
        <f>I145*H145</f>
        <v>0</v>
      </c>
      <c r="K145" s="54">
        <f>SUM(D145+G145+J145)</f>
        <v>0</v>
      </c>
    </row>
    <row r="146" spans="1:12" x14ac:dyDescent="0.3">
      <c r="A146" s="39" t="s">
        <v>64</v>
      </c>
      <c r="B146" s="39"/>
      <c r="C146" s="39"/>
      <c r="D146" s="71">
        <f>D145+D144</f>
        <v>0</v>
      </c>
      <c r="E146" s="72"/>
      <c r="F146" s="72"/>
      <c r="G146" s="71">
        <f>G145+G144</f>
        <v>0</v>
      </c>
      <c r="H146" s="72"/>
      <c r="I146" s="72"/>
      <c r="J146" s="71">
        <f>J145+J144</f>
        <v>0</v>
      </c>
      <c r="K146" s="41">
        <f>SUM(D146+G146+J146)</f>
        <v>0</v>
      </c>
    </row>
    <row r="147" spans="1:12" x14ac:dyDescent="0.3">
      <c r="A147" s="27" t="s">
        <v>65</v>
      </c>
      <c r="B147" s="66"/>
      <c r="C147" s="66"/>
      <c r="D147" s="9">
        <f>D144+D133+D120</f>
        <v>970</v>
      </c>
      <c r="E147" s="8"/>
      <c r="F147" s="8"/>
      <c r="G147" s="9">
        <f>G144+G133+G120</f>
        <v>0</v>
      </c>
      <c r="H147" s="8"/>
      <c r="I147" s="8"/>
      <c r="J147" s="9">
        <f>J144+J133+J120</f>
        <v>0</v>
      </c>
      <c r="K147" s="9">
        <f t="shared" ref="K147:K149" si="39">SUM(D147+G147+J147)</f>
        <v>970</v>
      </c>
      <c r="L147" s="73"/>
    </row>
    <row r="148" spans="1:12" x14ac:dyDescent="0.3">
      <c r="A148" s="27" t="s">
        <v>66</v>
      </c>
      <c r="B148" s="66"/>
      <c r="C148" s="66"/>
      <c r="D148" s="9">
        <f>D145+D134+D121</f>
        <v>177.5</v>
      </c>
      <c r="E148" s="8"/>
      <c r="F148" s="8"/>
      <c r="G148" s="9">
        <f>G145+G134+G121</f>
        <v>0</v>
      </c>
      <c r="H148" s="8"/>
      <c r="I148" s="8"/>
      <c r="J148" s="9">
        <f>J145+J134+J121</f>
        <v>0</v>
      </c>
      <c r="K148" s="9">
        <f t="shared" si="39"/>
        <v>177.5</v>
      </c>
      <c r="L148" s="73"/>
    </row>
    <row r="149" spans="1:12" x14ac:dyDescent="0.3">
      <c r="A149" s="44" t="s">
        <v>67</v>
      </c>
      <c r="B149" s="20"/>
      <c r="C149" s="20"/>
      <c r="D149" s="19">
        <f>SUM(D147:D148)</f>
        <v>1147.5</v>
      </c>
      <c r="E149" s="21"/>
      <c r="F149" s="21"/>
      <c r="G149" s="19">
        <f>SUM(G147:G148)</f>
        <v>0</v>
      </c>
      <c r="H149" s="21"/>
      <c r="I149" s="21"/>
      <c r="J149" s="19">
        <f>SUM(J147:J148)</f>
        <v>0</v>
      </c>
      <c r="K149" s="19">
        <f t="shared" si="39"/>
        <v>1147.5</v>
      </c>
      <c r="L149" s="73"/>
    </row>
    <row r="150" spans="1:12" ht="46.2" customHeight="1" x14ac:dyDescent="0.3">
      <c r="A150" s="84" t="s">
        <v>153</v>
      </c>
      <c r="B150" s="31"/>
      <c r="C150" s="31"/>
      <c r="D150" s="32"/>
      <c r="E150" s="32"/>
      <c r="F150" s="32"/>
      <c r="G150" s="32"/>
      <c r="H150" s="32"/>
      <c r="I150" s="32"/>
      <c r="J150" s="32"/>
      <c r="K150" s="32"/>
      <c r="L150" s="73"/>
    </row>
    <row r="151" spans="1:12" x14ac:dyDescent="0.3">
      <c r="A151" s="101" t="s">
        <v>130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</row>
    <row r="152" spans="1:12" x14ac:dyDescent="0.3">
      <c r="A152" s="88" t="s">
        <v>131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</row>
    <row r="153" spans="1:12" ht="33.75" customHeight="1" x14ac:dyDescent="0.3">
      <c r="A153" s="29" t="s">
        <v>71</v>
      </c>
      <c r="B153" s="95" t="s">
        <v>135</v>
      </c>
      <c r="C153" s="96"/>
      <c r="D153" s="97"/>
      <c r="E153" s="89"/>
      <c r="F153" s="90"/>
      <c r="G153" s="91"/>
      <c r="H153" s="89"/>
      <c r="I153" s="90"/>
      <c r="J153" s="91"/>
      <c r="K153" s="3"/>
    </row>
    <row r="154" spans="1:12" ht="33.75" customHeight="1" x14ac:dyDescent="0.3">
      <c r="A154" s="29" t="s">
        <v>7</v>
      </c>
      <c r="B154" s="98" t="s">
        <v>150</v>
      </c>
      <c r="C154" s="99"/>
      <c r="D154" s="100"/>
      <c r="E154" s="92"/>
      <c r="F154" s="93"/>
      <c r="G154" s="94"/>
      <c r="H154" s="92"/>
      <c r="I154" s="93"/>
      <c r="J154" s="94"/>
      <c r="K154" s="3"/>
    </row>
    <row r="155" spans="1:12" x14ac:dyDescent="0.3">
      <c r="A155" s="85" t="s">
        <v>8</v>
      </c>
      <c r="B155" s="86"/>
      <c r="C155" s="86"/>
      <c r="D155" s="86"/>
      <c r="E155" s="86"/>
      <c r="F155" s="86"/>
      <c r="G155" s="86"/>
      <c r="H155" s="86"/>
      <c r="I155" s="86"/>
      <c r="J155" s="86"/>
      <c r="K155" s="87"/>
    </row>
    <row r="156" spans="1:12" x14ac:dyDescent="0.3">
      <c r="A156" s="2" t="s">
        <v>136</v>
      </c>
      <c r="B156" s="75">
        <v>2</v>
      </c>
      <c r="C156" s="82">
        <v>30</v>
      </c>
      <c r="D156" s="77">
        <f>C156*B156</f>
        <v>60</v>
      </c>
      <c r="E156" s="52"/>
      <c r="F156" s="53"/>
      <c r="G156" s="54">
        <f>F156*E156</f>
        <v>0</v>
      </c>
      <c r="H156" s="52"/>
      <c r="I156" s="53"/>
      <c r="J156" s="54">
        <f>I156*H156</f>
        <v>0</v>
      </c>
      <c r="K156" s="55"/>
    </row>
    <row r="157" spans="1:12" x14ac:dyDescent="0.3">
      <c r="A157" s="2" t="s">
        <v>137</v>
      </c>
      <c r="B157" s="75">
        <v>2</v>
      </c>
      <c r="C157" s="82">
        <v>20</v>
      </c>
      <c r="D157" s="77">
        <f t="shared" ref="D157" si="40">C157*B157</f>
        <v>40</v>
      </c>
      <c r="E157" s="52"/>
      <c r="F157" s="53"/>
      <c r="G157" s="54">
        <f t="shared" ref="G157" si="41">F157*E157</f>
        <v>0</v>
      </c>
      <c r="H157" s="52"/>
      <c r="I157" s="53"/>
      <c r="J157" s="54">
        <f t="shared" ref="J157" si="42">I157*H157</f>
        <v>0</v>
      </c>
      <c r="K157" s="56"/>
    </row>
    <row r="158" spans="1:12" x14ac:dyDescent="0.3">
      <c r="A158" s="2" t="s">
        <v>138</v>
      </c>
      <c r="B158" s="75">
        <v>2</v>
      </c>
      <c r="C158" s="82">
        <v>50</v>
      </c>
      <c r="D158" s="77">
        <f>C158*B158</f>
        <v>100</v>
      </c>
      <c r="E158" s="52"/>
      <c r="F158" s="53"/>
      <c r="G158" s="54">
        <f>F158*E158</f>
        <v>0</v>
      </c>
      <c r="H158" s="52"/>
      <c r="I158" s="53"/>
      <c r="J158" s="54">
        <f>I158*H158</f>
        <v>0</v>
      </c>
      <c r="K158" s="55"/>
    </row>
    <row r="159" spans="1:12" x14ac:dyDescent="0.3">
      <c r="A159" s="24" t="s">
        <v>132</v>
      </c>
      <c r="B159" s="24"/>
      <c r="C159" s="24"/>
      <c r="D159" s="5">
        <f>SUM(D156:D158)</f>
        <v>200</v>
      </c>
      <c r="E159" s="4"/>
      <c r="F159" s="4"/>
      <c r="G159" s="5">
        <f>SUM(G156:G158)</f>
        <v>0</v>
      </c>
      <c r="H159" s="4"/>
      <c r="I159" s="4"/>
      <c r="J159" s="5">
        <f>SUM(J156:J158)</f>
        <v>0</v>
      </c>
      <c r="K159" s="5">
        <f>SUM(D159+G159+J159)</f>
        <v>200</v>
      </c>
    </row>
    <row r="160" spans="1:12" x14ac:dyDescent="0.3">
      <c r="A160" s="60" t="s">
        <v>133</v>
      </c>
      <c r="B160" s="78">
        <v>10</v>
      </c>
      <c r="C160" s="76">
        <v>5</v>
      </c>
      <c r="D160" s="80">
        <f>C160*B160</f>
        <v>50</v>
      </c>
      <c r="E160" s="56"/>
      <c r="F160" s="56"/>
      <c r="G160" s="54">
        <f>F160*E160</f>
        <v>0</v>
      </c>
      <c r="H160" s="56"/>
      <c r="I160" s="56"/>
      <c r="J160" s="54">
        <f>I160*H160</f>
        <v>0</v>
      </c>
      <c r="K160" s="54">
        <f>SUM(J160+G160+D160)</f>
        <v>50</v>
      </c>
    </row>
    <row r="161" spans="1:12" x14ac:dyDescent="0.3">
      <c r="A161" s="39" t="s">
        <v>134</v>
      </c>
      <c r="B161" s="39"/>
      <c r="C161" s="39"/>
      <c r="D161" s="41">
        <f>D160+D159</f>
        <v>250</v>
      </c>
      <c r="E161" s="72"/>
      <c r="F161" s="72"/>
      <c r="G161" s="41">
        <f>G160+G159</f>
        <v>0</v>
      </c>
      <c r="H161" s="72"/>
      <c r="I161" s="72"/>
      <c r="J161" s="41">
        <f>J160+J159</f>
        <v>0</v>
      </c>
      <c r="K161" s="41">
        <f>SUM(D161+G161+J161)</f>
        <v>250</v>
      </c>
    </row>
    <row r="162" spans="1:12" x14ac:dyDescent="0.3">
      <c r="A162" s="27" t="s">
        <v>143</v>
      </c>
      <c r="B162" s="66"/>
      <c r="C162" s="66"/>
      <c r="D162" s="9">
        <f>D159</f>
        <v>200</v>
      </c>
      <c r="E162" s="8"/>
      <c r="F162" s="8"/>
      <c r="G162" s="9">
        <f>G159</f>
        <v>0</v>
      </c>
      <c r="H162" s="8"/>
      <c r="I162" s="8"/>
      <c r="J162" s="9">
        <f>J159</f>
        <v>0</v>
      </c>
      <c r="K162" s="9">
        <f t="shared" ref="K162:K164" si="43">SUM(D162+G162+J162)</f>
        <v>200</v>
      </c>
      <c r="L162" s="73"/>
    </row>
    <row r="163" spans="1:12" x14ac:dyDescent="0.3">
      <c r="A163" s="27" t="s">
        <v>144</v>
      </c>
      <c r="B163" s="66"/>
      <c r="C163" s="66"/>
      <c r="D163" s="9">
        <f>D160</f>
        <v>50</v>
      </c>
      <c r="E163" s="8"/>
      <c r="F163" s="8"/>
      <c r="G163" s="9">
        <f>G160</f>
        <v>0</v>
      </c>
      <c r="H163" s="8"/>
      <c r="I163" s="8"/>
      <c r="J163" s="9">
        <f>J160</f>
        <v>0</v>
      </c>
      <c r="K163" s="9">
        <f t="shared" si="43"/>
        <v>50</v>
      </c>
      <c r="L163" s="73"/>
    </row>
    <row r="164" spans="1:12" x14ac:dyDescent="0.3">
      <c r="A164" s="44" t="s">
        <v>145</v>
      </c>
      <c r="B164" s="20"/>
      <c r="C164" s="20"/>
      <c r="D164" s="19">
        <f>SUM(D162:D163)</f>
        <v>250</v>
      </c>
      <c r="E164" s="21"/>
      <c r="F164" s="21"/>
      <c r="G164" s="19">
        <f>SUM(G162:G163)</f>
        <v>0</v>
      </c>
      <c r="H164" s="21"/>
      <c r="I164" s="21"/>
      <c r="J164" s="19">
        <f>SUM(J162:J163)</f>
        <v>0</v>
      </c>
      <c r="K164" s="19">
        <f t="shared" si="43"/>
        <v>250</v>
      </c>
      <c r="L164" s="73"/>
    </row>
    <row r="165" spans="1:12" x14ac:dyDescent="0.3">
      <c r="A165" s="37"/>
      <c r="B165" s="31"/>
      <c r="C165" s="31"/>
      <c r="D165" s="38"/>
      <c r="E165" s="36"/>
      <c r="F165" s="36"/>
      <c r="G165" s="38"/>
      <c r="H165" s="36"/>
      <c r="I165" s="36"/>
      <c r="J165" s="38"/>
      <c r="K165" s="38"/>
    </row>
  </sheetData>
  <mergeCells count="103">
    <mergeCell ref="A151:K151"/>
    <mergeCell ref="A152:K152"/>
    <mergeCell ref="B153:D153"/>
    <mergeCell ref="E153:G153"/>
    <mergeCell ref="H153:J153"/>
    <mergeCell ref="B154:D154"/>
    <mergeCell ref="E154:G154"/>
    <mergeCell ref="H154:J154"/>
    <mergeCell ref="A155:K155"/>
    <mergeCell ref="A2:K2"/>
    <mergeCell ref="A3:K3"/>
    <mergeCell ref="A4:K4"/>
    <mergeCell ref="A5:A6"/>
    <mergeCell ref="B5:D5"/>
    <mergeCell ref="E5:G5"/>
    <mergeCell ref="H5:J5"/>
    <mergeCell ref="K5:K6"/>
    <mergeCell ref="A1:K1"/>
    <mergeCell ref="A11:K11"/>
    <mergeCell ref="A20:K20"/>
    <mergeCell ref="B21:D21"/>
    <mergeCell ref="E21:G21"/>
    <mergeCell ref="H21:J21"/>
    <mergeCell ref="B22:D22"/>
    <mergeCell ref="E22:G22"/>
    <mergeCell ref="H22:J22"/>
    <mergeCell ref="A7:K7"/>
    <mergeCell ref="A8:K8"/>
    <mergeCell ref="B9:D9"/>
    <mergeCell ref="E9:G9"/>
    <mergeCell ref="H9:J9"/>
    <mergeCell ref="B10:D10"/>
    <mergeCell ref="E10:G10"/>
    <mergeCell ref="H10:J10"/>
    <mergeCell ref="B38:D38"/>
    <mergeCell ref="E38:G38"/>
    <mergeCell ref="H38:J38"/>
    <mergeCell ref="A39:K39"/>
    <mergeCell ref="A23:K23"/>
    <mergeCell ref="A35:K35"/>
    <mergeCell ref="A36:K36"/>
    <mergeCell ref="B37:D37"/>
    <mergeCell ref="E37:G37"/>
    <mergeCell ref="H37:J37"/>
    <mergeCell ref="A54:K54"/>
    <mergeCell ref="B52:D52"/>
    <mergeCell ref="E52:G52"/>
    <mergeCell ref="H52:J52"/>
    <mergeCell ref="B53:D53"/>
    <mergeCell ref="E53:G53"/>
    <mergeCell ref="H53:J53"/>
    <mergeCell ref="A50:K50"/>
    <mergeCell ref="A51:K51"/>
    <mergeCell ref="A64:K64"/>
    <mergeCell ref="A76:K76"/>
    <mergeCell ref="A77:K77"/>
    <mergeCell ref="B78:D78"/>
    <mergeCell ref="E78:G78"/>
    <mergeCell ref="H78:J78"/>
    <mergeCell ref="A61:K61"/>
    <mergeCell ref="B62:D62"/>
    <mergeCell ref="E62:G62"/>
    <mergeCell ref="H62:J62"/>
    <mergeCell ref="B63:D63"/>
    <mergeCell ref="E63:G63"/>
    <mergeCell ref="H63:J63"/>
    <mergeCell ref="B97:D97"/>
    <mergeCell ref="E97:G97"/>
    <mergeCell ref="H97:J97"/>
    <mergeCell ref="A98:K98"/>
    <mergeCell ref="A109:K109"/>
    <mergeCell ref="A110:K110"/>
    <mergeCell ref="B79:D79"/>
    <mergeCell ref="E79:G79"/>
    <mergeCell ref="H79:J79"/>
    <mergeCell ref="A80:K80"/>
    <mergeCell ref="A95:K95"/>
    <mergeCell ref="B96:D96"/>
    <mergeCell ref="E96:G96"/>
    <mergeCell ref="H96:J96"/>
    <mergeCell ref="A113:K113"/>
    <mergeCell ref="A123:K123"/>
    <mergeCell ref="B124:D124"/>
    <mergeCell ref="E124:G124"/>
    <mergeCell ref="H124:J124"/>
    <mergeCell ref="B125:D125"/>
    <mergeCell ref="E125:G125"/>
    <mergeCell ref="H125:J125"/>
    <mergeCell ref="B111:D111"/>
    <mergeCell ref="E111:G111"/>
    <mergeCell ref="H111:J111"/>
    <mergeCell ref="B112:D112"/>
    <mergeCell ref="E112:G112"/>
    <mergeCell ref="H112:J112"/>
    <mergeCell ref="A139:K139"/>
    <mergeCell ref="A126:K126"/>
    <mergeCell ref="A136:K136"/>
    <mergeCell ref="B137:D137"/>
    <mergeCell ref="E137:G137"/>
    <mergeCell ref="H137:J137"/>
    <mergeCell ref="B138:D138"/>
    <mergeCell ref="E138:G138"/>
    <mergeCell ref="H138:J138"/>
  </mergeCells>
  <pageMargins left="0.25" right="0.25" top="0.75" bottom="0.75" header="0.3" footer="0.3"/>
  <pageSetup paperSize="8" scale="1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2064BAD16EC4D83BABA50EE6ABF5A" ma:contentTypeVersion="13" ma:contentTypeDescription="Crée un document." ma:contentTypeScope="" ma:versionID="e8ad5764bc4f23f288701bf44b425d62">
  <xsd:schema xmlns:xsd="http://www.w3.org/2001/XMLSchema" xmlns:xs="http://www.w3.org/2001/XMLSchema" xmlns:p="http://schemas.microsoft.com/office/2006/metadata/properties" xmlns:ns2="3c9167fb-7fe2-4a0a-b0a3-ec8d5b9b9942" xmlns:ns3="81d759c8-7f3d-496f-9f58-cac5d936304f" targetNamespace="http://schemas.microsoft.com/office/2006/metadata/properties" ma:root="true" ma:fieldsID="aeb2d091fae2fffcab9031fb2d49d2ff" ns2:_="" ns3:_="">
    <xsd:import namespace="3c9167fb-7fe2-4a0a-b0a3-ec8d5b9b9942"/>
    <xsd:import namespace="81d759c8-7f3d-496f-9f58-cac5d936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167fb-7fe2-4a0a-b0a3-ec8d5b9b99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759c8-7f3d-496f-9f58-cac5d936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2A363-9BA2-49BB-9AFC-F355C5B4693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3c9167fb-7fe2-4a0a-b0a3-ec8d5b9b994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d759c8-7f3d-496f-9f58-cac5d936304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2566F1-3EC2-453C-81DA-05A4EC995C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CA997A-0D12-4C20-9098-F447444E5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167fb-7fe2-4a0a-b0a3-ec8d5b9b9942"/>
    <ds:schemaRef ds:uri="81d759c8-7f3d-496f-9f58-cac5d936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AUSTRALIA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Rosanna</cp:lastModifiedBy>
  <cp:lastPrinted>2023-01-30T08:22:09Z</cp:lastPrinted>
  <dcterms:created xsi:type="dcterms:W3CDTF">2015-06-05T18:19:34Z</dcterms:created>
  <dcterms:modified xsi:type="dcterms:W3CDTF">2024-11-20T11:28:38Z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0x010100EEC2064BAD16EC4D83BABA50EE6ABF5A</vt:lpwstr>
  </property>
</Properties>
</file>